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муфты пластик (бр)+ переход" sheetId="1" r:id="rId1"/>
    <sheet name="муфты на пластик+ ответв" sheetId="2" r:id="rId2"/>
    <sheet name="муфты на резину и ПВХ" sheetId="3" r:id="rId3"/>
    <sheet name="Муфты НГ-LS" sheetId="4" r:id="rId4"/>
    <sheet name="муфты на одножил. кабель" sheetId="5" r:id="rId5"/>
    <sheet name="муфты бумага СБ,НБ" sheetId="6" r:id="rId6"/>
  </sheets>
  <definedNames>
    <definedName name="_xlnm.Print_Area" localSheetId="1">'муфты на пластик+ ответв'!$A$1:$O$67</definedName>
    <definedName name="_xlnm.Print_Area" localSheetId="3">'Муфты НГ-LS'!$A$1:$L$64</definedName>
    <definedName name="_xlnm.Print_Area" localSheetId="0">'муфты пластик (бр)+ переход'!$A$1:$M$66</definedName>
  </definedNames>
  <calcPr fullCalcOnLoad="1"/>
</workbook>
</file>

<file path=xl/sharedStrings.xml><?xml version="1.0" encoding="utf-8"?>
<sst xmlns="http://schemas.openxmlformats.org/spreadsheetml/2006/main" count="884" uniqueCount="624">
  <si>
    <t>Напряжение</t>
  </si>
  <si>
    <t>кол-во жил</t>
  </si>
  <si>
    <t xml:space="preserve"> Концевые термоусаживаемые (в/у)</t>
  </si>
  <si>
    <t xml:space="preserve"> Концевые термоусаживаемые (н/у)</t>
  </si>
  <si>
    <t>Соединительные термоусаживаемые</t>
  </si>
  <si>
    <t>Цена с НДС  с болт. соед.</t>
  </si>
  <si>
    <t xml:space="preserve">Соединительные термоусаживаемые </t>
  </si>
  <si>
    <t>1кВ</t>
  </si>
  <si>
    <t xml:space="preserve">КВТп 1-3х16-25 </t>
  </si>
  <si>
    <t>1м</t>
  </si>
  <si>
    <t>КНТп 1-3х16-25</t>
  </si>
  <si>
    <t>1СТпО 1х35-50</t>
  </si>
  <si>
    <t>1М</t>
  </si>
  <si>
    <t>10СТпО 1х35-50</t>
  </si>
  <si>
    <t>1 кВ</t>
  </si>
  <si>
    <t>КВТп 1-3х35-50</t>
  </si>
  <si>
    <t>КНТп 1-3х35-50</t>
  </si>
  <si>
    <t>1СТпО 1х70-120</t>
  </si>
  <si>
    <t>10СТпО 1х70-120</t>
  </si>
  <si>
    <t xml:space="preserve">КВТп 1-3х70-120     </t>
  </si>
  <si>
    <t>КНТп 1-3х70-120</t>
  </si>
  <si>
    <t>1СТпО 1х150-240</t>
  </si>
  <si>
    <t>10СТпО 1х150-240</t>
  </si>
  <si>
    <t>КВТп 1-3х150-240</t>
  </si>
  <si>
    <t xml:space="preserve">КНТп 1-3х150-240     </t>
  </si>
  <si>
    <t>1СТпО 1х300-400</t>
  </si>
  <si>
    <t>10СТпО 1х300-400</t>
  </si>
  <si>
    <t>КВТп 1-4х16-25</t>
  </si>
  <si>
    <t>4м</t>
  </si>
  <si>
    <t xml:space="preserve">КНТп 1-4х16-25              </t>
  </si>
  <si>
    <t>1СТпО 1х500-625</t>
  </si>
  <si>
    <t>10СТпО 1х500-625</t>
  </si>
  <si>
    <t>КВТп 1-4х35-50</t>
  </si>
  <si>
    <t xml:space="preserve">КНТп 1-4х35-50   </t>
  </si>
  <si>
    <t>1СТпО 1х800</t>
  </si>
  <si>
    <t>10СТпО 1х800</t>
  </si>
  <si>
    <t>КВТп 1-4х70-120</t>
  </si>
  <si>
    <t>КНТп 1-4х70-120</t>
  </si>
  <si>
    <t>СТп 10-3х16-25</t>
  </si>
  <si>
    <t>7м</t>
  </si>
  <si>
    <t>10 кВ</t>
  </si>
  <si>
    <t>СТп 1-3х16-25</t>
  </si>
  <si>
    <t>КВТп 1-4х150-240</t>
  </si>
  <si>
    <t xml:space="preserve">КНТп 1-4х150-240 </t>
  </si>
  <si>
    <t>СТп 10-3х35-50</t>
  </si>
  <si>
    <t>СТп 1-3х35-50</t>
  </si>
  <si>
    <t>КВТп5 1-5х16-25</t>
  </si>
  <si>
    <t xml:space="preserve">КНТп5 1-5х16-25              </t>
  </si>
  <si>
    <t>СТп 10-3х70-120</t>
  </si>
  <si>
    <t>СТп 1-3х70-120</t>
  </si>
  <si>
    <t>КВТп5 1-5х35-50</t>
  </si>
  <si>
    <t xml:space="preserve">КНТп5 1-5х35-50   </t>
  </si>
  <si>
    <t>СТп 10-3х150-240</t>
  </si>
  <si>
    <t>СТп 1-3х150-240</t>
  </si>
  <si>
    <t>КВТп5 1-5х70-120</t>
  </si>
  <si>
    <t>КНТп5 1-5х70-120</t>
  </si>
  <si>
    <t xml:space="preserve">Соединительные термоусаживаемые модифицированные муфты с экранированной изоляцией </t>
  </si>
  <si>
    <t>СТп 1-4х16-25</t>
  </si>
  <si>
    <t>КВТп5 1-5х150-240</t>
  </si>
  <si>
    <t xml:space="preserve">КНТп5 1-5х150-240 </t>
  </si>
  <si>
    <t>СТп 1-4х35-50</t>
  </si>
  <si>
    <t>10кВ</t>
  </si>
  <si>
    <t>10КВТпО 1х35-50</t>
  </si>
  <si>
    <t>10КНТпО 1х35-50</t>
  </si>
  <si>
    <t>СТп 1-4х70-120</t>
  </si>
  <si>
    <t xml:space="preserve">10КВТпО 1х70-120     </t>
  </si>
  <si>
    <t xml:space="preserve">10КНТпО 1х70-120     </t>
  </si>
  <si>
    <t>М СТп 10-3х35-50</t>
  </si>
  <si>
    <t>М-7</t>
  </si>
  <si>
    <t>СТп 1-4х150-240</t>
  </si>
  <si>
    <t>10КВТпО 1х150-240</t>
  </si>
  <si>
    <t>10КНТпО 1х150-240</t>
  </si>
  <si>
    <t>М СТп 10-3х70-120</t>
  </si>
  <si>
    <t>М-8</t>
  </si>
  <si>
    <t>СТп5 1-5х16-25</t>
  </si>
  <si>
    <t>10КВТпО 1х300-400</t>
  </si>
  <si>
    <t>10КНТпО 1х300-400</t>
  </si>
  <si>
    <t>М СТп 10-3х150-240</t>
  </si>
  <si>
    <t>М-9</t>
  </si>
  <si>
    <t>СТп5 1-5х35-50</t>
  </si>
  <si>
    <t>10КВТпО 1х500-625</t>
  </si>
  <si>
    <t>10КНТпО 1х500-625</t>
  </si>
  <si>
    <t xml:space="preserve">  Переходные для соединения многожильного кабеля с бум. изоляцией с одножильными кабелями с пласт. изоляцией</t>
  </si>
  <si>
    <t>СТп5 1-5х70-120</t>
  </si>
  <si>
    <t>10КВТпО 1х800</t>
  </si>
  <si>
    <t>10КНТпО 1х800</t>
  </si>
  <si>
    <t>СТп5 1-5х150-240</t>
  </si>
  <si>
    <t xml:space="preserve">КВТп 10-3х16-25 </t>
  </si>
  <si>
    <t>КНТп 10-3х16-25</t>
  </si>
  <si>
    <t>35СТпО 1х35-50</t>
  </si>
  <si>
    <t>35 кВ</t>
  </si>
  <si>
    <t>КВТп 10-3х35-50</t>
  </si>
  <si>
    <t xml:space="preserve">КНТп 10-3х35-50             </t>
  </si>
  <si>
    <t>10 СТп П-3*35-50</t>
  </si>
  <si>
    <t>35СТпО 1х70-120</t>
  </si>
  <si>
    <t>КВТп 10-3х70-120</t>
  </si>
  <si>
    <t xml:space="preserve">КНТп 10-3х70-120       </t>
  </si>
  <si>
    <t>10 СТп П-3*70-120</t>
  </si>
  <si>
    <t>35СТпО 1х150-240</t>
  </si>
  <si>
    <t xml:space="preserve">КВТп 10-3х150-240 </t>
  </si>
  <si>
    <t xml:space="preserve">КНТп 10-3х150-240 </t>
  </si>
  <si>
    <t>10 СТп П-3*150-240</t>
  </si>
  <si>
    <t>35СТпО 1х300-400</t>
  </si>
  <si>
    <t xml:space="preserve">35КВТпО 1х35-50     </t>
  </si>
  <si>
    <t xml:space="preserve">35КНТпО 1х35-50     </t>
  </si>
  <si>
    <t>Соединительные муфты с межфазным заполнителем</t>
  </si>
  <si>
    <t>35СТпО 1х500-625</t>
  </si>
  <si>
    <t xml:space="preserve">35КВТпО 1х70-120     </t>
  </si>
  <si>
    <t xml:space="preserve">35КНТпО 1х70-120     </t>
  </si>
  <si>
    <t>35СТпО 1х800</t>
  </si>
  <si>
    <t>35КВТпО 1х150-240</t>
  </si>
  <si>
    <t>35КНТпО 1х150-240</t>
  </si>
  <si>
    <t>10 СТп З-3*35-50</t>
  </si>
  <si>
    <t>35 СТп 3*35-50</t>
  </si>
  <si>
    <t>35КВТпО 1х300-400</t>
  </si>
  <si>
    <t>35КНТпО 1х300-400</t>
  </si>
  <si>
    <t>10 СТп З-3*70-120</t>
  </si>
  <si>
    <t>35 СТп 3*70-120</t>
  </si>
  <si>
    <t>35КВТпО 1х500-625</t>
  </si>
  <si>
    <t>35КНТпО 1х500-625</t>
  </si>
  <si>
    <t>10 СТп З-3*150-240</t>
  </si>
  <si>
    <t>35 СТп 3*150-240</t>
  </si>
  <si>
    <t>35КВТпО 1х800</t>
  </si>
  <si>
    <t>35КНТпО 1х800</t>
  </si>
  <si>
    <t>КВТп 35-3х35-50</t>
  </si>
  <si>
    <t xml:space="preserve">КНТп 35-3х35-50             </t>
  </si>
  <si>
    <t>КВТп 35-3х70-120</t>
  </si>
  <si>
    <t xml:space="preserve">КНТп 35-3х70-120       </t>
  </si>
  <si>
    <t xml:space="preserve">КВТп 35-3х150-240 </t>
  </si>
  <si>
    <t xml:space="preserve">КНТп 35-3х150-240 </t>
  </si>
  <si>
    <t>цена</t>
  </si>
  <si>
    <t>Концевые термоусаживаемые муфты для одножильных кабелей с бум. изоляцией до 1 кВ  (для трамвайно-троллейбусных линий и линий метрополитена)</t>
  </si>
  <si>
    <t>1КВТпО 1х35-50</t>
  </si>
  <si>
    <t>1КВТпО 1х300-400</t>
  </si>
  <si>
    <t xml:space="preserve">1КВТпО 1х70-120     </t>
  </si>
  <si>
    <t>1КВТпО 1х500-625</t>
  </si>
  <si>
    <t>1КВТпО 1х150-240</t>
  </si>
  <si>
    <t>1КВТпО 1х800</t>
  </si>
  <si>
    <t>Инструменты необходимые при монтаже муфт, соединителей и наконечников</t>
  </si>
  <si>
    <t>Наименование</t>
  </si>
  <si>
    <t>Нож кабельный роликовый РОКАН</t>
  </si>
  <si>
    <t>Палатка кабельщика</t>
  </si>
  <si>
    <t>Набор инструментов кабельщика ИК-1</t>
  </si>
  <si>
    <t xml:space="preserve"> Соединительные муфты 1кВ </t>
  </si>
  <si>
    <t xml:space="preserve"> Соединительные муфты 1кВ Броня</t>
  </si>
  <si>
    <t>4КВ(Н)тп-35/50-нг- LS</t>
  </si>
  <si>
    <t>4КВ(Н)тп-70/120-нг- LS</t>
  </si>
  <si>
    <t>4КВ(Н)тп-150/240-нг- LS</t>
  </si>
  <si>
    <t>4Стп-35/50-нг-LS</t>
  </si>
  <si>
    <t>4Стп-70/120-нг-LS</t>
  </si>
  <si>
    <t>4Стп-150/24-нг-LS</t>
  </si>
  <si>
    <t xml:space="preserve"> Концевые муфты (в/у) Комплект на 3 фазы!</t>
  </si>
  <si>
    <t xml:space="preserve"> Соединительные муфты  Комплект на 1 фазу!</t>
  </si>
  <si>
    <t>ПКВтО-10-70/120 нг-LS</t>
  </si>
  <si>
    <t>ПКВтО-10-150/240 нг-LS</t>
  </si>
  <si>
    <t>ПСтО-10-150/240 нг-LS</t>
  </si>
  <si>
    <t>ПКВтО-10-300/400 нг-LS</t>
  </si>
  <si>
    <t>ПСтО-10-300/400 нг-LS</t>
  </si>
  <si>
    <t>ПКВтО-10-500/630 нг-LS</t>
  </si>
  <si>
    <t>ПСтО-10-500/630 нг-LS</t>
  </si>
  <si>
    <t>до 1 кВ</t>
  </si>
  <si>
    <t>35,50</t>
  </si>
  <si>
    <t>1ПКВТп0-1М</t>
  </si>
  <si>
    <t>1ПКНТп0-1М</t>
  </si>
  <si>
    <t>70,95,120</t>
  </si>
  <si>
    <t>1ПКВТп0-1</t>
  </si>
  <si>
    <t>1ПКНТп0-1</t>
  </si>
  <si>
    <t>150,185,240</t>
  </si>
  <si>
    <t>1ПКВТп0-2</t>
  </si>
  <si>
    <t>1ПКНТп0-2</t>
  </si>
  <si>
    <t>300,400</t>
  </si>
  <si>
    <t>1ПКВТп0-3</t>
  </si>
  <si>
    <t>1ПКНТп0-3</t>
  </si>
  <si>
    <t>500,625</t>
  </si>
  <si>
    <t>1ПКВТп0-4</t>
  </si>
  <si>
    <t>1ПКНТп0-4</t>
  </si>
  <si>
    <t>800</t>
  </si>
  <si>
    <t>1ПКВТп0-5</t>
  </si>
  <si>
    <t>1ПКНТп0-5</t>
  </si>
  <si>
    <t>до 10 кВ</t>
  </si>
  <si>
    <t>10ПКВТп0-1М</t>
  </si>
  <si>
    <t>10ПКНТп0-1М</t>
  </si>
  <si>
    <t>10ПКВТп0-1</t>
  </si>
  <si>
    <t>10ПКНТп0-1</t>
  </si>
  <si>
    <t>10ПКВТп0-2</t>
  </si>
  <si>
    <t>10ПКНТп0-2</t>
  </si>
  <si>
    <t>10ПКВТп0-3</t>
  </si>
  <si>
    <t>10ПКНТп0-3</t>
  </si>
  <si>
    <t>10ПКВТп0-4</t>
  </si>
  <si>
    <t>10ПКНТп0-4</t>
  </si>
  <si>
    <t>10ПКВТп0-5</t>
  </si>
  <si>
    <t>10ПКНТп0-5</t>
  </si>
  <si>
    <t>35ПКВТп0-1М</t>
  </si>
  <si>
    <t>35ПКНТп0-1М</t>
  </si>
  <si>
    <t>35ПКВТп0-1</t>
  </si>
  <si>
    <t>35ПКНТп0-1</t>
  </si>
  <si>
    <t>35ПКВТп0-2</t>
  </si>
  <si>
    <t>35ПКНТп0-2</t>
  </si>
  <si>
    <t>35ПКВТп0-3</t>
  </si>
  <si>
    <t>35ПКНТп0-3</t>
  </si>
  <si>
    <t>35ПКВТп0-4</t>
  </si>
  <si>
    <t>35ПКНТп0-4</t>
  </si>
  <si>
    <t>35ПКВТп0-5</t>
  </si>
  <si>
    <t>35ПКНТп0-5</t>
  </si>
  <si>
    <t>1ПСТпО-1М</t>
  </si>
  <si>
    <t>10ПСТпО-1М</t>
  </si>
  <si>
    <t>35ПСТпО-1М</t>
  </si>
  <si>
    <t>1ПСТпО-1</t>
  </si>
  <si>
    <t>10ПСТпО-1</t>
  </si>
  <si>
    <t>35ПСТпО-1</t>
  </si>
  <si>
    <t>1ПСТпО-2</t>
  </si>
  <si>
    <t>10ПСТпО-2</t>
  </si>
  <si>
    <t>35ПСТпО-2</t>
  </si>
  <si>
    <t>1ПСТпО-3</t>
  </si>
  <si>
    <t>10ПСТпО-3</t>
  </si>
  <si>
    <t>35ПСТпО-3</t>
  </si>
  <si>
    <t>1ПСТпО-4</t>
  </si>
  <si>
    <t>10ПСТпО-4</t>
  </si>
  <si>
    <t>35ПСТпО-4</t>
  </si>
  <si>
    <t>1ПСТпО-5</t>
  </si>
  <si>
    <t>10ПСТпО-5</t>
  </si>
  <si>
    <t>35ПСТпО-5</t>
  </si>
  <si>
    <t>4М</t>
  </si>
  <si>
    <t>Р4КВТп 10-4*16-25</t>
  </si>
  <si>
    <t>Р4КНТп 10-4*16-25</t>
  </si>
  <si>
    <t>Р4КВТп 10-4*35-50</t>
  </si>
  <si>
    <t>Р4КНТп 10-4*35-50</t>
  </si>
  <si>
    <t>Р4КВТп 10-4*70-120</t>
  </si>
  <si>
    <t>Р4КНТп 10-4*70-120</t>
  </si>
  <si>
    <t>Р4КВТп 10-4*150-240</t>
  </si>
  <si>
    <t>Р4КНТп 10-4*150-240</t>
  </si>
  <si>
    <t>Р5КВТп 10-5*16-25</t>
  </si>
  <si>
    <t>Р5КНТп 10-5*16-25</t>
  </si>
  <si>
    <t>Р5КВТп 10-5*35-50</t>
  </si>
  <si>
    <t>Р5КНТп 10-5*35-50</t>
  </si>
  <si>
    <t>Р5КВТп 10-5*70-120</t>
  </si>
  <si>
    <t>Р5КНТп 10-5*70-120</t>
  </si>
  <si>
    <t>Р5КВТп 10-5*150-240</t>
  </si>
  <si>
    <t>Р5КНТп 10-5*150-240</t>
  </si>
  <si>
    <t>Р4СТп 10-4*16-25</t>
  </si>
  <si>
    <t>Р5СТп 10-5*16-25</t>
  </si>
  <si>
    <t>Р4СТп 10-4*35-50</t>
  </si>
  <si>
    <t>Р5СТп 10-5*35-50</t>
  </si>
  <si>
    <t>Р4СТп 10-4*70-120</t>
  </si>
  <si>
    <t>Р5СТп 10-5*70-120</t>
  </si>
  <si>
    <t>Р4СТп 10-4*150-240</t>
  </si>
  <si>
    <t>Р5СТп 10-5*150-240</t>
  </si>
  <si>
    <t>1ВКВНТп-3*16-25</t>
  </si>
  <si>
    <t>1ВКВНТп-4*16-25</t>
  </si>
  <si>
    <t>1ВКВНТп-3*35-50</t>
  </si>
  <si>
    <t>1ВКВНТп-4*35-50</t>
  </si>
  <si>
    <t>1ВКВНТп-3*70-120</t>
  </si>
  <si>
    <t>1ВКВНТп-4*70-120</t>
  </si>
  <si>
    <t>1ВКВНТп-3*150-240</t>
  </si>
  <si>
    <t>1ВКВНТп-4*150-240</t>
  </si>
  <si>
    <t>до 6 кВ</t>
  </si>
  <si>
    <t>6ВКВТп-3*16-25</t>
  </si>
  <si>
    <t>6ВКНТп-3*16-25</t>
  </si>
  <si>
    <t>6ВКВТп-3*35-50</t>
  </si>
  <si>
    <t>6ВКНТп-3*35-50</t>
  </si>
  <si>
    <t>6ВКВТп-3*70-120</t>
  </si>
  <si>
    <t>6ВКНТп-3*70-120</t>
  </si>
  <si>
    <t>6ВКВТп-3*150-240</t>
  </si>
  <si>
    <t>6ВКНТп-3*150-240</t>
  </si>
  <si>
    <t xml:space="preserve"> Соединительные муфты </t>
  </si>
  <si>
    <t>6ВСТп-3*16-25</t>
  </si>
  <si>
    <t>6ВСТп-3*35-50</t>
  </si>
  <si>
    <t>6ВСТп-3*70-120</t>
  </si>
  <si>
    <t>6ВСТп-3*150-240</t>
  </si>
  <si>
    <t xml:space="preserve"> Концевые муфты, в/у, кабель с броней, 1 кВ</t>
  </si>
  <si>
    <t xml:space="preserve">ПКВТпБ 1-3х16-25 </t>
  </si>
  <si>
    <t>ПКНТпБ 1-3х16-25</t>
  </si>
  <si>
    <t>ПКВТпБ 1-3х35-50</t>
  </si>
  <si>
    <t>ПКНТпБ 1-3х35-50</t>
  </si>
  <si>
    <t xml:space="preserve">ПКВТпБ 1-3х70-120     </t>
  </si>
  <si>
    <t>ПКНТпБ 1-3х70-120</t>
  </si>
  <si>
    <t>ПКВТпБ 1-3х150-240</t>
  </si>
  <si>
    <t xml:space="preserve">ПКНТпБ 1-3х120-240     </t>
  </si>
  <si>
    <t>ПКВТпБ 1-4х16-25</t>
  </si>
  <si>
    <t xml:space="preserve">ПКНТпБ 1-4х16-25              </t>
  </si>
  <si>
    <t>ПКВТпБ 1-4х35-50</t>
  </si>
  <si>
    <t xml:space="preserve">ПКНТпБ 1-4х35-50   </t>
  </si>
  <si>
    <t>ПКВТпБ 1-4х70-120</t>
  </si>
  <si>
    <t>ПКНТпБ 1-4х70-120</t>
  </si>
  <si>
    <t>ПКВТпБ 1-4х150-240</t>
  </si>
  <si>
    <t xml:space="preserve">ПКНТпБ 1-4х150-240 </t>
  </si>
  <si>
    <t>П5КВТпБ 1-5х16-25</t>
  </si>
  <si>
    <t>П5КНТпБ 1-5х16-25</t>
  </si>
  <si>
    <t>П5КВТпБ 1-5х35-50</t>
  </si>
  <si>
    <t>П5КНТпБ 1-5х35-50</t>
  </si>
  <si>
    <t>П5КВТпБ 1-5х70-120</t>
  </si>
  <si>
    <t>П5КНТпБ 1-5х70-120</t>
  </si>
  <si>
    <t>П5КВТпБ 1-5х150-240</t>
  </si>
  <si>
    <t>П5КНТпБ 1-5х150-240</t>
  </si>
  <si>
    <t>ПСТпБ 1-3х16-25</t>
  </si>
  <si>
    <t>ПСТпБ 1-4х16-25</t>
  </si>
  <si>
    <t>ПСТпБ 1-3х35-50</t>
  </si>
  <si>
    <t>ПСТпБ 1-4х35-50</t>
  </si>
  <si>
    <t>ПСТпБ 1-3х70-120</t>
  </si>
  <si>
    <t>ПСТпБ 1-4х70-120</t>
  </si>
  <si>
    <t>ПСТпБ 1-3х150-240</t>
  </si>
  <si>
    <t>ПСТпБ 1-4х150-240</t>
  </si>
  <si>
    <t>Соединительные термоусаживаемые, кабель с броней, 1кВ</t>
  </si>
  <si>
    <t>П5СТпБ 1-5х16-25</t>
  </si>
  <si>
    <t>П5СТпБ 1-5х35-50</t>
  </si>
  <si>
    <t>П5СТпБ 1-5х70-120</t>
  </si>
  <si>
    <t>П5СТпБ 1-5х150-240</t>
  </si>
  <si>
    <t>Концевые муфты, в/у, 1кВ</t>
  </si>
  <si>
    <t>Концевые муфты в/у, кабель с броней, 1 кВ</t>
  </si>
  <si>
    <t>1,5; 2,5; 4</t>
  </si>
  <si>
    <t>1ПКВТп (3*4)</t>
  </si>
  <si>
    <t>1ПКВТпБ (3*4)</t>
  </si>
  <si>
    <t>6; 10</t>
  </si>
  <si>
    <t>1ПКВТп (3*10)</t>
  </si>
  <si>
    <t>1ПКВТпБ (3*10)</t>
  </si>
  <si>
    <t>1ПКВТп (4*4)</t>
  </si>
  <si>
    <t>1ПКВТпБ (4*4)</t>
  </si>
  <si>
    <t>1ПКВТп (4*10)</t>
  </si>
  <si>
    <t>1ПКВТпБ (4*10)</t>
  </si>
  <si>
    <t>1ПКВТп (5*4)</t>
  </si>
  <si>
    <t>1ПКВТпБ (5*4)</t>
  </si>
  <si>
    <t>1ПКВТп (5*10)</t>
  </si>
  <si>
    <t>1ПКВТпБ (5*10)</t>
  </si>
  <si>
    <t>Соединительные муфты,броня, 1 кВ</t>
  </si>
  <si>
    <t>1ПСТп (3*4)</t>
  </si>
  <si>
    <t>1ПСТпБ (3*4)</t>
  </si>
  <si>
    <t>1ПСТп (3*10)</t>
  </si>
  <si>
    <t>1ПСТпБ (3*10)</t>
  </si>
  <si>
    <t>1ПСТп (4*4)</t>
  </si>
  <si>
    <t>1ПСТпБ (4*4)</t>
  </si>
  <si>
    <t>1ПСТп (4*10)</t>
  </si>
  <si>
    <t>1ПСТпБ (4*10)</t>
  </si>
  <si>
    <t>1ПСТп (5*4)</t>
  </si>
  <si>
    <t>1ПСТпБ (5*4)</t>
  </si>
  <si>
    <t>1ПСТп (5*10)</t>
  </si>
  <si>
    <t>1ПСТпБ (5*10)</t>
  </si>
  <si>
    <t>Переходные термоусаживаемые муфты</t>
  </si>
  <si>
    <t>напряжение, кВ</t>
  </si>
  <si>
    <t>10ПСТпП-3*35-50</t>
  </si>
  <si>
    <t>10ПСТпПЛ-3*35-50</t>
  </si>
  <si>
    <t>10ПСТпП-3*70-120</t>
  </si>
  <si>
    <t>10ПСТпПЛ-3*70-120</t>
  </si>
  <si>
    <t>10ПСТпП-3*150-240</t>
  </si>
  <si>
    <t>10ПСТпПЛ-3*150-240</t>
  </si>
  <si>
    <t>Для соединения многожильного кабеля с бум. изоляцией с одножильным кабелем с пластмассовой изоляцией, 10кВ</t>
  </si>
  <si>
    <t>Для соединения многожильного кабеля с пластмассовой изоляцией с одножильным кабелем с пластмассовой изоляцией,10кВ</t>
  </si>
  <si>
    <t>10СТпП-3*35-50</t>
  </si>
  <si>
    <t>10ПСТпПО-3*35-50</t>
  </si>
  <si>
    <t>10СТпП-3*70-120</t>
  </si>
  <si>
    <t>10ПСТпПО-3*70-120</t>
  </si>
  <si>
    <t>10СТпП-3*150-240</t>
  </si>
  <si>
    <t>10ПСТпПО-3*150-240</t>
  </si>
  <si>
    <t>Для соединения многожильного кабеля с бум. изоляцией с тремя одножильными кабелями с пластмассовой изоляцией, 35кВ</t>
  </si>
  <si>
    <t>35ПСТпП-3*35-50</t>
  </si>
  <si>
    <t>35СТпП-3*35-50</t>
  </si>
  <si>
    <t>35ПСТпП-3*70-120</t>
  </si>
  <si>
    <t>35СТпП-3*70-120</t>
  </si>
  <si>
    <t>35ПСТпП-3*150-240</t>
  </si>
  <si>
    <t>35СТпП-3*150-240</t>
  </si>
  <si>
    <r>
      <t>сечение, мм</t>
    </r>
    <r>
      <rPr>
        <b/>
        <i/>
        <vertAlign val="superscript"/>
        <sz val="10"/>
        <rFont val="Arial Cyr"/>
        <family val="2"/>
      </rPr>
      <t>2</t>
    </r>
  </si>
  <si>
    <t>Цена (компл. без болт. након.)</t>
  </si>
  <si>
    <t>Цена (компл. с болт. након.)</t>
  </si>
  <si>
    <t>Цена (компл. без болт. соед.)</t>
  </si>
  <si>
    <t>Цена (компл. с болт. соед.)</t>
  </si>
  <si>
    <t>Цена (компл. без болтовых соединителей)</t>
  </si>
  <si>
    <t>Цена (компл.  с болтовыми соединителями)</t>
  </si>
  <si>
    <t>-</t>
  </si>
  <si>
    <t>Соединительные муфты, 1 кВ</t>
  </si>
  <si>
    <t>Цена без соед.</t>
  </si>
  <si>
    <t xml:space="preserve">Цена с болт. соед  </t>
  </si>
  <si>
    <t>Цена</t>
  </si>
  <si>
    <t xml:space="preserve"> 1 кВ</t>
  </si>
  <si>
    <t xml:space="preserve">ПКВТп 1-3х16-25 </t>
  </si>
  <si>
    <t>ПКНТп 1-3х16-25</t>
  </si>
  <si>
    <t>ПКВТп 1-3х35-50</t>
  </si>
  <si>
    <t>ПКНТп 1-3х35-50</t>
  </si>
  <si>
    <t xml:space="preserve">ПКВТп 1-3х70-120     </t>
  </si>
  <si>
    <t>ПКНТп 1-3х70-120</t>
  </si>
  <si>
    <t>ПКВТп 1-3х150-240</t>
  </si>
  <si>
    <t xml:space="preserve">ПКНТп 1-3х120-240     </t>
  </si>
  <si>
    <t>ПКВТп 1-4х16-25</t>
  </si>
  <si>
    <t xml:space="preserve">ПКНТп 1-4х16-25              </t>
  </si>
  <si>
    <t>ПКВТп 1-4х35-50</t>
  </si>
  <si>
    <t xml:space="preserve">ПКНТп 1-4х35-50   </t>
  </si>
  <si>
    <t>ПКВТп 1-4х70-120</t>
  </si>
  <si>
    <t>ПКНТп 1-4х70-120</t>
  </si>
  <si>
    <t>ПКВТп 1-4х150-240</t>
  </si>
  <si>
    <t xml:space="preserve">ПКНТп 1-4х150-240 </t>
  </si>
  <si>
    <t>П5КВТп 1-5х16-25</t>
  </si>
  <si>
    <t xml:space="preserve">П5КНТп 1-5х16-25   </t>
  </si>
  <si>
    <t>П5КВТп 1-5х35-50</t>
  </si>
  <si>
    <t xml:space="preserve">П5КНТп 1-5х35-50   </t>
  </si>
  <si>
    <t>П5КВТп 1-5х70-120</t>
  </si>
  <si>
    <t>П5КНТп 1-5х70-120</t>
  </si>
  <si>
    <t>П5КВТп 1-5х150-240</t>
  </si>
  <si>
    <t xml:space="preserve">П5КНТп 1-5х150-240 </t>
  </si>
  <si>
    <t xml:space="preserve"> 10 кВ</t>
  </si>
  <si>
    <t>ПКВТп 10-3х35-50</t>
  </si>
  <si>
    <t>ПКНТп 10-3х35-50</t>
  </si>
  <si>
    <t xml:space="preserve">ПКВТп 10-3х70-120     </t>
  </si>
  <si>
    <t>ПКНТп 10-3х70-120</t>
  </si>
  <si>
    <t>ПКВТп 10-3х150-240</t>
  </si>
  <si>
    <t xml:space="preserve">ПКНТп 10-3х120-240     </t>
  </si>
  <si>
    <t>ПКВТпЛ 10-3х35-50</t>
  </si>
  <si>
    <t>ПКНТпЛ 10-3х35-50</t>
  </si>
  <si>
    <t xml:space="preserve">ПКВТпЛ 10-3х70-120     </t>
  </si>
  <si>
    <t>ПКНТпЛ 10-3х70-120</t>
  </si>
  <si>
    <t>ПКВТпЛ 10-3х150-240</t>
  </si>
  <si>
    <t xml:space="preserve">ПКНТпЛ 10-3х120-240     </t>
  </si>
  <si>
    <t xml:space="preserve"> 35 кВ</t>
  </si>
  <si>
    <t>ПКВТп 35-3х35-50</t>
  </si>
  <si>
    <t>ПКНТп 35-3х35-50</t>
  </si>
  <si>
    <t xml:space="preserve">ПКВТп 35-3х70-120     </t>
  </si>
  <si>
    <t>ПКНТп 35-3х70-120</t>
  </si>
  <si>
    <t>ПКВТп 35-3х150-240</t>
  </si>
  <si>
    <t xml:space="preserve">ПКНТп 35-3х120-240     </t>
  </si>
  <si>
    <t>Соединительные муфты</t>
  </si>
  <si>
    <t>Цена (компл без соед.)</t>
  </si>
  <si>
    <t>ПСТп 1-3х16-25</t>
  </si>
  <si>
    <t>ПСТп 1-4х16-25</t>
  </si>
  <si>
    <t>ПСТп 1-3х35-50</t>
  </si>
  <si>
    <t>ПСТп 1-4х35-50</t>
  </si>
  <si>
    <t>ПСТп 1-3х70-120</t>
  </si>
  <si>
    <t>ПСТп 1-4х70-120</t>
  </si>
  <si>
    <t>ПСТп 1-3х150-240</t>
  </si>
  <si>
    <t>ПСТп 1-4х150-240</t>
  </si>
  <si>
    <t>П5СТп 1-5х35-50</t>
  </si>
  <si>
    <t>П5CТп 1-5х70-120</t>
  </si>
  <si>
    <t>П5СТп 1-5х150-240</t>
  </si>
  <si>
    <t>ПСТп 10-3х35-50</t>
  </si>
  <si>
    <t>ПСТп 10-3х70-120</t>
  </si>
  <si>
    <t>ПСТп 10-3х150-240</t>
  </si>
  <si>
    <t>ПСТп 35-3х35-50</t>
  </si>
  <si>
    <t>ПСТпЛ 10-3х35-50</t>
  </si>
  <si>
    <t>ПСТп 35-3х70-120</t>
  </si>
  <si>
    <t>ПСТпЛ 10-3х70-120</t>
  </si>
  <si>
    <t>ПСТп 35-3х150-240</t>
  </si>
  <si>
    <t>ПСТпЛ 10-3х150-240</t>
  </si>
  <si>
    <t>Число жил</t>
  </si>
  <si>
    <t>Сечение магистрального кабеля</t>
  </si>
  <si>
    <t>Цена (компл. с болт. соед)</t>
  </si>
  <si>
    <t>16; 25</t>
  </si>
  <si>
    <t>От 6 до 25</t>
  </si>
  <si>
    <t>35; 50</t>
  </si>
  <si>
    <t>От 6 до 50</t>
  </si>
  <si>
    <t>1П3ОТп-1/Х</t>
  </si>
  <si>
    <t>70; 95; 120</t>
  </si>
  <si>
    <t>От 6 до 120</t>
  </si>
  <si>
    <t>1П3ОТп-2/Х</t>
  </si>
  <si>
    <t>150; 185; 240</t>
  </si>
  <si>
    <t>От 6 до 240</t>
  </si>
  <si>
    <t>1П3ОТп-3/Х</t>
  </si>
  <si>
    <t>1П4ОТп-4М/Х</t>
  </si>
  <si>
    <t>1П4ОТп-4/Х</t>
  </si>
  <si>
    <t>1П4ОТп-5/Х</t>
  </si>
  <si>
    <t>1П4ОТп-6/Х</t>
  </si>
  <si>
    <t>Р4КВТп 1-4*16-25</t>
  </si>
  <si>
    <t>Р4КНТп 1-4*16-25</t>
  </si>
  <si>
    <t>Р4КВТп 1-4*35-50</t>
  </si>
  <si>
    <t>Р4КНТп 1-4*35-50</t>
  </si>
  <si>
    <t>Р4КВТп 1-4*70-120</t>
  </si>
  <si>
    <t>Р4КНТп 1-4*70-120</t>
  </si>
  <si>
    <t>Р4КВТп 1-4*150-240</t>
  </si>
  <si>
    <t>Р4КНТп 1-4*150-240</t>
  </si>
  <si>
    <t>Цена (компл. без соед)</t>
  </si>
  <si>
    <t>Р4СТп 1-4*16-25</t>
  </si>
  <si>
    <t>Р5СТп 1-4*16-25</t>
  </si>
  <si>
    <t>Р4СТп 1-4*35-50</t>
  </si>
  <si>
    <t>Р5СТп 1-4*35-50</t>
  </si>
  <si>
    <t>Р4СТп 1-4*70-120</t>
  </si>
  <si>
    <t>Р5СТп 1-4*70-120</t>
  </si>
  <si>
    <t>Р4СТп 1-4*150-240</t>
  </si>
  <si>
    <t>Р5СТп 1-4*150-240</t>
  </si>
  <si>
    <t>1В5КВНТп-5*16-25</t>
  </si>
  <si>
    <t>1В5КВНТп-5*35-50</t>
  </si>
  <si>
    <t>1В5КВНТп-5*70-120</t>
  </si>
  <si>
    <t>1В5КВНТп-5*150-240</t>
  </si>
  <si>
    <t>Цена без болт. нак</t>
  </si>
  <si>
    <t>Цена с болт. нак</t>
  </si>
  <si>
    <t>Цена  с болт. нак</t>
  </si>
  <si>
    <t>3ПКВНтпнг-LS-35/50</t>
  </si>
  <si>
    <t>3ПКВНтпнгБ-LS-35/50</t>
  </si>
  <si>
    <t>3ПКВНтпнг-LS-70/120</t>
  </si>
  <si>
    <t>3ПКВНтпнгБ-LS-70/120</t>
  </si>
  <si>
    <t>3ПКВНтпнг-LS-150/240</t>
  </si>
  <si>
    <t>3ПКВНтпнгБ-LS-150/240</t>
  </si>
  <si>
    <t>4ПКВНтпнг-LS-35/50</t>
  </si>
  <si>
    <t>4ПКВНтпнгБ-LS-35/50</t>
  </si>
  <si>
    <t>4ПКВНтпнг-LS-70/120</t>
  </si>
  <si>
    <t>4ПКВНтпнгБ-LS-70/120</t>
  </si>
  <si>
    <t>4ПКВНтпнг-LS-150/240</t>
  </si>
  <si>
    <t>4ПКВНтпнгБ-LS-150/240</t>
  </si>
  <si>
    <t>5ПКВНтпнг-LS-35/50</t>
  </si>
  <si>
    <t>5ПКВНтпнгБ-LS-35/50</t>
  </si>
  <si>
    <t>5ПКВНтпнг-LS-70/120</t>
  </si>
  <si>
    <t>5ПКВНтпнгБ-LS-70/120</t>
  </si>
  <si>
    <t>5ПКВНтпнг-LS-150/240</t>
  </si>
  <si>
    <t>5ПКВНтпнгБ-LS-150/240</t>
  </si>
  <si>
    <t>Цена с болт. соед</t>
  </si>
  <si>
    <t>3ПСттнг-LS-35/50</t>
  </si>
  <si>
    <t>3ПСттнгБ-LS-35/50</t>
  </si>
  <si>
    <t>3ПСттнг-LS-70/120</t>
  </si>
  <si>
    <t>3ПСттнгБ-LS-70/120</t>
  </si>
  <si>
    <t>3ПСттнг-LS-150/240</t>
  </si>
  <si>
    <t>3ПСттнгБ-LS-150/240</t>
  </si>
  <si>
    <t>4ПСттнг-LS-35/50</t>
  </si>
  <si>
    <t>4ПСттнгБ-LS-35/50</t>
  </si>
  <si>
    <t>4ПСттнг-LS-70/120</t>
  </si>
  <si>
    <t>4ПСттнгБ-LS-70/120</t>
  </si>
  <si>
    <t>4ПСттнг-LS-150/240</t>
  </si>
  <si>
    <t>4ПСттнгБ-LS-150/240</t>
  </si>
  <si>
    <t>5ПСттнг-LS-35/50</t>
  </si>
  <si>
    <t>5ПСттнгБ-LS-35/50</t>
  </si>
  <si>
    <t>5ПСттнг-LS-70/120</t>
  </si>
  <si>
    <t>5ПСттнгБ-LS-70/120</t>
  </si>
  <si>
    <t>5ПСттнг-LS-150/240</t>
  </si>
  <si>
    <t>5ПСттнгБ-LS-150/240</t>
  </si>
  <si>
    <t>КВтп10-35/50-нг</t>
  </si>
  <si>
    <t>КВтп10-70/120-нг</t>
  </si>
  <si>
    <t>КВтп10-150/240-нг</t>
  </si>
  <si>
    <t>Цена без нак</t>
  </si>
  <si>
    <t>Цена с нак.</t>
  </si>
  <si>
    <t>Цена c болт. cоед</t>
  </si>
  <si>
    <t>Стп10-35/50-нг</t>
  </si>
  <si>
    <t>Стп10-70/120-нг</t>
  </si>
  <si>
    <t>Стп10-150/240-нг</t>
  </si>
  <si>
    <t>Цена с болт. нак(GPH)</t>
  </si>
  <si>
    <t>Цена c болт. соед (GPH)</t>
  </si>
  <si>
    <t>ПСтО-10-70/120 нг-LS</t>
  </si>
  <si>
    <t>Горелка газовая ГК-5</t>
  </si>
  <si>
    <t>КОНЦЕВЫЕ И СОЕДИНИТЕЛЬНЫЕ ТЕРМОУСАЖИВАЕМЫЕ МУФТЫ ДЛЯ МНОГОЖИЛЬНЫХ КАБЕЛЕЙ С ПЛАСТМАССОВОЙ ИЗОЛЯЦИЕЙ</t>
  </si>
  <si>
    <t>МУФТЫ НА НАПРЯЖЕНИЕ 1 кВ НА КАБЕЛЬ С ПЛАСТИКОВОЙ ИЗОЛЯЦИЕЙ</t>
  </si>
  <si>
    <t xml:space="preserve"> Концевые муфты, н/у,  кабель с броней 1 кВ</t>
  </si>
  <si>
    <t>ПЕРЕХОДНЫЕ МУФТЫ 10 - 35 кВ</t>
  </si>
  <si>
    <t>Для соединения многожильного кабеля с бум. изоляцией с многожильным кабелем с пластмассовой изоляцией (проволочный экран по каждой жиле), 35кВ</t>
  </si>
  <si>
    <t>КОНЦЕВЫЕ И СОЕДИНИТЕЛЬНЫЕ ТЕРМОУСАЖИВАЕМЫЕ МУФТЫ ДЛЯ МНОГОЖИЛЬНЫХ КАБЕЛЕЙ С РЕЗИНОВОЙ И ПВХ ИЗОЛЯЦИЕЙ.</t>
  </si>
  <si>
    <t>Цена (компл. без болт. нак)</t>
  </si>
  <si>
    <t>Цена (компл. с болт. нак)</t>
  </si>
  <si>
    <t>Цена (компл с болт. соед)</t>
  </si>
  <si>
    <t xml:space="preserve"> Концевые муфты (в/н установки) 1кВ</t>
  </si>
  <si>
    <t xml:space="preserve"> Концевые муфты (в/н установки) 1кВ Броня</t>
  </si>
  <si>
    <t>Обозначение</t>
  </si>
  <si>
    <t>Цена (компл. без болт. соединит.)</t>
  </si>
  <si>
    <t>Цена (компл. с болт. соединит.)</t>
  </si>
  <si>
    <t>35, 50</t>
  </si>
  <si>
    <t>70, 95, 120</t>
  </si>
  <si>
    <t>150, 185, 240</t>
  </si>
  <si>
    <t>300, 400</t>
  </si>
  <si>
    <t>500, 625</t>
  </si>
  <si>
    <t>Цена (компл.  с болт. нак)</t>
  </si>
  <si>
    <t>Нож для удаления полупроводящ. слоя с жил кабелей (сеч. 70-400 мм) НСПЭ</t>
  </si>
  <si>
    <r>
      <t>Сечение, мм</t>
    </r>
    <r>
      <rPr>
        <b/>
        <vertAlign val="superscript"/>
        <sz val="10"/>
        <rFont val="Arial Cyr"/>
        <family val="2"/>
      </rPr>
      <t>2</t>
    </r>
  </si>
  <si>
    <r>
      <t>Для многожильных кабелей с пластмассовой изоляцией</t>
    </r>
    <r>
      <rPr>
        <b/>
        <i/>
        <sz val="11"/>
        <rFont val="Arial Black"/>
        <family val="2"/>
      </rPr>
      <t xml:space="preserve"> до 1 кВ</t>
    </r>
    <r>
      <rPr>
        <b/>
        <i/>
        <sz val="11"/>
        <rFont val="Arial"/>
        <family val="2"/>
      </rPr>
      <t xml:space="preserve"> сечением </t>
    </r>
    <r>
      <rPr>
        <b/>
        <i/>
        <sz val="11"/>
        <rFont val="Arial Black"/>
        <family val="2"/>
      </rPr>
      <t>1,5 - 10 мм</t>
    </r>
    <r>
      <rPr>
        <b/>
        <i/>
        <vertAlign val="superscript"/>
        <sz val="11"/>
        <rFont val="Arial Black"/>
        <family val="2"/>
      </rPr>
      <t>2</t>
    </r>
  </si>
  <si>
    <r>
      <t xml:space="preserve">Для многожильных кабелей с пластмассовой изоляцией </t>
    </r>
    <r>
      <rPr>
        <b/>
        <i/>
        <sz val="11"/>
        <rFont val="Arial Black"/>
        <family val="2"/>
      </rPr>
      <t>с броней до 1 кВ</t>
    </r>
    <r>
      <rPr>
        <b/>
        <i/>
        <sz val="11"/>
        <rFont val="Arial Cyr"/>
        <family val="2"/>
      </rPr>
      <t xml:space="preserve"> сечением </t>
    </r>
    <r>
      <rPr>
        <b/>
        <i/>
        <sz val="11"/>
        <rFont val="Arial Black"/>
        <family val="2"/>
      </rPr>
      <t>16 - 240 мм</t>
    </r>
    <r>
      <rPr>
        <b/>
        <i/>
        <vertAlign val="superscript"/>
        <sz val="11"/>
        <rFont val="Arial Black"/>
        <family val="2"/>
      </rPr>
      <t>2</t>
    </r>
  </si>
  <si>
    <r>
      <t xml:space="preserve">Для </t>
    </r>
    <r>
      <rPr>
        <b/>
        <i/>
        <sz val="11"/>
        <color indexed="8"/>
        <rFont val="Arial Black"/>
        <family val="2"/>
      </rPr>
      <t>многожильных</t>
    </r>
    <r>
      <rPr>
        <b/>
        <i/>
        <sz val="11"/>
        <color indexed="8"/>
        <rFont val="Arial Cyr"/>
        <family val="2"/>
      </rPr>
      <t xml:space="preserve"> кабелей с пластмассовой изоляцией. На напряжение </t>
    </r>
    <r>
      <rPr>
        <b/>
        <i/>
        <sz val="11"/>
        <color indexed="8"/>
        <rFont val="Arial Black"/>
        <family val="2"/>
      </rPr>
      <t>до 1 кВ</t>
    </r>
  </si>
  <si>
    <t>ПКВТп</t>
  </si>
  <si>
    <r>
      <t xml:space="preserve">Для 3-х жильных кабелей с изоляцией из сшитого полиэтилена. </t>
    </r>
    <r>
      <rPr>
        <b/>
        <i/>
        <sz val="11"/>
        <rFont val="Arial Black"/>
        <family val="2"/>
      </rPr>
      <t>Экран проволочный по каждой жиле</t>
    </r>
    <r>
      <rPr>
        <b/>
        <i/>
        <sz val="11"/>
        <rFont val="Arial Cyr"/>
        <family val="2"/>
      </rPr>
      <t xml:space="preserve">. Без брони, с броней, </t>
    </r>
    <r>
      <rPr>
        <b/>
        <i/>
        <sz val="11"/>
        <rFont val="Arial Black"/>
        <family val="2"/>
      </rPr>
      <t>с общим экраном</t>
    </r>
    <r>
      <rPr>
        <b/>
        <i/>
        <sz val="11"/>
        <rFont val="Arial Cyr"/>
        <family val="2"/>
      </rPr>
      <t xml:space="preserve">. На напряжение </t>
    </r>
    <r>
      <rPr>
        <b/>
        <i/>
        <sz val="11"/>
        <rFont val="Arial Black"/>
        <family val="2"/>
      </rPr>
      <t>до 10 кВ</t>
    </r>
  </si>
  <si>
    <r>
      <t xml:space="preserve">Для 3-х жильных кабелей с изоляцией из сшитого полиэтилена. </t>
    </r>
    <r>
      <rPr>
        <b/>
        <i/>
        <sz val="11"/>
        <rFont val="Arial Black"/>
        <family val="2"/>
      </rPr>
      <t>Экран ленточный</t>
    </r>
    <r>
      <rPr>
        <b/>
        <i/>
        <sz val="11"/>
        <rFont val="Arial Cyr"/>
        <family val="2"/>
      </rPr>
      <t xml:space="preserve"> по каждой жиле. Без брони, с броней из стальных лент, </t>
    </r>
    <r>
      <rPr>
        <b/>
        <i/>
        <sz val="11"/>
        <rFont val="Arial Black"/>
        <family val="2"/>
      </rPr>
      <t>с общим экраном</t>
    </r>
    <r>
      <rPr>
        <b/>
        <i/>
        <sz val="11"/>
        <rFont val="Arial Cyr"/>
        <family val="2"/>
      </rPr>
      <t xml:space="preserve">. На напряжение </t>
    </r>
    <r>
      <rPr>
        <b/>
        <i/>
        <sz val="11"/>
        <rFont val="Arial Black"/>
        <family val="2"/>
      </rPr>
      <t>до 10 кВ</t>
    </r>
  </si>
  <si>
    <r>
      <t xml:space="preserve">Для 3-х жильных кабелей с изоляцией из сшитого полиэтилена на напряжение </t>
    </r>
    <r>
      <rPr>
        <b/>
        <i/>
        <sz val="11"/>
        <rFont val="Arial Black"/>
        <family val="2"/>
      </rPr>
      <t>до 35 кВ</t>
    </r>
  </si>
  <si>
    <r>
      <t xml:space="preserve">Для </t>
    </r>
    <r>
      <rPr>
        <b/>
        <i/>
        <sz val="11"/>
        <color indexed="8"/>
        <rFont val="Arial Black"/>
        <family val="2"/>
      </rPr>
      <t>многожильных</t>
    </r>
    <r>
      <rPr>
        <b/>
        <i/>
        <sz val="11"/>
        <color indexed="8"/>
        <rFont val="Arial Cyr"/>
        <family val="2"/>
      </rPr>
      <t xml:space="preserve"> кабелей с пластмассовой изоляцией. На напряжение </t>
    </r>
    <r>
      <rPr>
        <b/>
        <i/>
        <sz val="11"/>
        <color indexed="8"/>
        <rFont val="Arial Black"/>
        <family val="2"/>
      </rPr>
      <t>от 1 до 35 кВ</t>
    </r>
  </si>
  <si>
    <r>
      <t xml:space="preserve">Для 3-х жильных кабелей с изоляцией из сш. пол. </t>
    </r>
    <r>
      <rPr>
        <b/>
        <i/>
        <sz val="11"/>
        <rFont val="Arial Black"/>
        <family val="2"/>
      </rPr>
      <t>Экран проволочный по каждой жиле</t>
    </r>
    <r>
      <rPr>
        <b/>
        <i/>
        <sz val="11"/>
        <rFont val="Arial Cyr"/>
        <family val="2"/>
      </rPr>
      <t xml:space="preserve">. Без брони, с броней, с общим экраном. </t>
    </r>
  </si>
  <si>
    <t>П5СТп 1-5х16-25</t>
  </si>
  <si>
    <t>ПСТп</t>
  </si>
  <si>
    <r>
      <t xml:space="preserve">Для 3-х жильных кабелей с изоляцией из сшитого полиэтилена. </t>
    </r>
    <r>
      <rPr>
        <b/>
        <i/>
        <sz val="11"/>
        <rFont val="Arial Black"/>
        <family val="2"/>
      </rPr>
      <t>Экран ленточный</t>
    </r>
    <r>
      <rPr>
        <b/>
        <i/>
        <sz val="11"/>
        <rFont val="Arial Cyr"/>
        <family val="2"/>
      </rPr>
      <t xml:space="preserve"> </t>
    </r>
    <r>
      <rPr>
        <b/>
        <i/>
        <sz val="11"/>
        <rFont val="Arial Black"/>
        <family val="2"/>
      </rPr>
      <t>по каждой жиле</t>
    </r>
    <r>
      <rPr>
        <b/>
        <i/>
        <sz val="11"/>
        <rFont val="Arial Cyr"/>
        <family val="2"/>
      </rPr>
      <t xml:space="preserve">. Без брони, с броней из стальных лент, с общим экраном. </t>
    </r>
  </si>
  <si>
    <t>Для 3-х жильных кабелей с изоляцией из сшитого полиэтилена.</t>
  </si>
  <si>
    <t>Сечение ответвляемого кабеля (Х)</t>
  </si>
  <si>
    <t>1П3ОТп-1М/Х</t>
  </si>
  <si>
    <r>
      <t xml:space="preserve"> Концевые муфты для многожильных кабелей </t>
    </r>
    <r>
      <rPr>
        <b/>
        <i/>
        <sz val="11"/>
        <color indexed="8"/>
        <rFont val="Arial Black"/>
        <family val="2"/>
      </rPr>
      <t>с резиновой</t>
    </r>
    <r>
      <rPr>
        <b/>
        <i/>
        <sz val="11"/>
        <color indexed="8"/>
        <rFont val="Arial Cyr"/>
        <family val="2"/>
      </rPr>
      <t xml:space="preserve"> изоляцией</t>
    </r>
  </si>
  <si>
    <r>
      <t xml:space="preserve">Соединительные муфты для кабелей с </t>
    </r>
    <r>
      <rPr>
        <b/>
        <i/>
        <sz val="11"/>
        <color indexed="8"/>
        <rFont val="Arial Black"/>
        <family val="2"/>
      </rPr>
      <t>резиновой</t>
    </r>
    <r>
      <rPr>
        <b/>
        <i/>
        <sz val="11"/>
        <color indexed="8"/>
        <rFont val="Arial Cyr"/>
        <family val="2"/>
      </rPr>
      <t xml:space="preserve"> изоляцией</t>
    </r>
  </si>
  <si>
    <t>Концевые муфты для многожильных кабелей с ПВХ изоляцией внутренней/наружной установки на напряжение до 1 кВ</t>
  </si>
  <si>
    <r>
      <t xml:space="preserve"> Термоусаживаемые муфты </t>
    </r>
    <r>
      <rPr>
        <b/>
        <i/>
        <sz val="11"/>
        <rFont val="Arial Black"/>
        <family val="2"/>
      </rPr>
      <t>для 3-х жильных кабелей с ПВХ</t>
    </r>
    <r>
      <rPr>
        <b/>
        <i/>
        <sz val="11"/>
        <rFont val="Arial Cyr"/>
        <family val="2"/>
      </rPr>
      <t xml:space="preserve"> изоляцией. С неэкранированными жилами и общим металлическим ленточным экраном </t>
    </r>
    <r>
      <rPr>
        <b/>
        <i/>
        <sz val="11"/>
        <rFont val="Arial Black"/>
        <family val="2"/>
      </rPr>
      <t>на 6 кВ</t>
    </r>
  </si>
  <si>
    <t xml:space="preserve"> Концевые муфты</t>
  </si>
  <si>
    <t xml:space="preserve"> Концевые муфты (в/у) </t>
  </si>
  <si>
    <t xml:space="preserve">Концевые муфты (в/н установки) </t>
  </si>
  <si>
    <t xml:space="preserve">Соединительные муфты </t>
  </si>
  <si>
    <t>без брони</t>
  </si>
  <si>
    <t>цена с болт. cоед</t>
  </si>
  <si>
    <t>c броней</t>
  </si>
  <si>
    <t>цена с болт. Соед</t>
  </si>
  <si>
    <t>ПКМтп (СИП) 4-16/70</t>
  </si>
  <si>
    <t>ПКМтпб (СИП) 4-16/70</t>
  </si>
  <si>
    <t>ПКМтп (СИП) 4-35/120</t>
  </si>
  <si>
    <t>ПКМтпб (СИП) 4-35/120</t>
  </si>
  <si>
    <t>ПКМтп (СИП) 4-50/185</t>
  </si>
  <si>
    <t>ПКМтпб (СИП) 4-50/185</t>
  </si>
  <si>
    <r>
      <t xml:space="preserve">Термоусаживаемые муфты для </t>
    </r>
    <r>
      <rPr>
        <b/>
        <sz val="14"/>
        <rFont val="Arial Black"/>
        <family val="2"/>
      </rPr>
      <t>одножильных</t>
    </r>
    <r>
      <rPr>
        <b/>
        <sz val="14"/>
        <rFont val="Arial Cyr"/>
        <family val="2"/>
      </rPr>
      <t xml:space="preserve"> кабелей с пластмассовой изоляцией</t>
    </r>
  </si>
  <si>
    <r>
      <t xml:space="preserve">КОНЦЕВЫЕ МУФТЫ </t>
    </r>
    <r>
      <rPr>
        <b/>
        <sz val="11"/>
        <rFont val="Arial Black"/>
        <family val="2"/>
      </rPr>
      <t>ВНУТРЕННЕЙ</t>
    </r>
    <r>
      <rPr>
        <b/>
        <sz val="11"/>
        <rFont val="Arial Cyr"/>
        <family val="2"/>
      </rPr>
      <t xml:space="preserve"> УСТАНОВКИ</t>
    </r>
  </si>
  <si>
    <r>
      <t xml:space="preserve">КОНЦЕВЫЕ МУФТЫ </t>
    </r>
    <r>
      <rPr>
        <b/>
        <sz val="11"/>
        <rFont val="Arial Black"/>
        <family val="2"/>
      </rPr>
      <t>НАРУЖНОЙ</t>
    </r>
    <r>
      <rPr>
        <b/>
        <sz val="11"/>
        <rFont val="Arial Cyr"/>
        <family val="2"/>
      </rPr>
      <t xml:space="preserve"> УСТАНОВКИ</t>
    </r>
  </si>
  <si>
    <t>СОЕДИНИТЕЛЬНЫЕ МУФТЫ</t>
  </si>
  <si>
    <t>Цены даны в рублях с учетом НДС на 01.10.13</t>
  </si>
  <si>
    <r>
      <t>Для соединения многожильного кабеля с бум. изоляцией с многожильным кабелем с пластмассовой изоляцией (</t>
    </r>
    <r>
      <rPr>
        <b/>
        <i/>
        <sz val="9"/>
        <rFont val="Arial"/>
        <family val="2"/>
      </rPr>
      <t>проволочный экран</t>
    </r>
    <r>
      <rPr>
        <b/>
        <i/>
        <sz val="9"/>
        <rFont val="Arial"/>
        <family val="2"/>
      </rPr>
      <t xml:space="preserve"> по каждой жиле),10кВ</t>
    </r>
  </si>
  <si>
    <r>
      <t>Для соединения многожильного кабеля с бум. изоляцией с многожильным кабелем с пластмассовой изоляцией (</t>
    </r>
    <r>
      <rPr>
        <b/>
        <i/>
        <sz val="9"/>
        <rFont val="Arial"/>
        <family val="2"/>
      </rPr>
      <t>ленточный экран</t>
    </r>
    <r>
      <rPr>
        <b/>
        <i/>
        <sz val="9"/>
        <rFont val="Arial"/>
        <family val="2"/>
      </rPr>
      <t xml:space="preserve"> по каждой жиле),10кВ</t>
    </r>
  </si>
  <si>
    <r>
      <t xml:space="preserve"> Концевые муфты</t>
    </r>
    <r>
      <rPr>
        <b/>
        <i/>
        <sz val="8"/>
        <color indexed="8"/>
        <rFont val="Arial Cyr"/>
        <family val="0"/>
      </rPr>
      <t>внутренней установки</t>
    </r>
  </si>
  <si>
    <r>
      <t xml:space="preserve"> Концевые муфты</t>
    </r>
    <r>
      <rPr>
        <b/>
        <i/>
        <sz val="8"/>
        <rFont val="Arial Cyr"/>
        <family val="0"/>
      </rPr>
      <t>наружной установки</t>
    </r>
  </si>
  <si>
    <r>
      <t>КОНЦЕВЫЕ, СОЕДИНИТЕЛЬНЫЕ И ОТВЕТВИТЕЛЬНЫЕ ТЕРМОУСАЖИВАЕМЫЕ МУФТЫ ДЛЯ МНОГОЖИЛЬНЫХ КАБЕЛЕЙ С</t>
    </r>
    <r>
      <rPr>
        <b/>
        <i/>
        <sz val="11"/>
        <rFont val="Arial Black"/>
        <family val="2"/>
      </rPr>
      <t xml:space="preserve"> </t>
    </r>
    <r>
      <rPr>
        <sz val="11"/>
        <rFont val="Arial Black"/>
        <family val="2"/>
      </rPr>
      <t>ПЛАСТМАССОВОЙ</t>
    </r>
    <r>
      <rPr>
        <b/>
        <sz val="11"/>
        <rFont val="Arial Black"/>
        <family val="2"/>
      </rPr>
      <t xml:space="preserve"> </t>
    </r>
    <r>
      <rPr>
        <b/>
        <i/>
        <sz val="11"/>
        <rFont val="Arial"/>
        <family val="2"/>
      </rPr>
      <t>ИЗОЛЯЦИЕЙ</t>
    </r>
  </si>
  <si>
    <r>
      <rPr>
        <b/>
        <i/>
        <sz val="11"/>
        <rFont val="Arial Black"/>
        <family val="2"/>
      </rPr>
      <t>ОТВЕТВИТЕЛЬНЫЕ</t>
    </r>
    <r>
      <rPr>
        <b/>
        <i/>
        <sz val="11"/>
        <rFont val="Arial Cyr"/>
        <family val="2"/>
      </rPr>
      <t xml:space="preserve"> муфты для многожильных кабелей с пластмассовой изоляцией</t>
    </r>
  </si>
  <si>
    <r>
      <rPr>
        <b/>
        <sz val="10"/>
        <color indexed="8"/>
        <rFont val="Arial Black"/>
        <family val="2"/>
      </rPr>
      <t>Внутренней</t>
    </r>
    <r>
      <rPr>
        <b/>
        <sz val="10"/>
        <color indexed="8"/>
        <rFont val="Arial Cyr"/>
        <family val="0"/>
      </rPr>
      <t xml:space="preserve"> установки</t>
    </r>
  </si>
  <si>
    <r>
      <rPr>
        <b/>
        <sz val="10"/>
        <color indexed="8"/>
        <rFont val="Arial Black"/>
        <family val="2"/>
      </rPr>
      <t>Наружной</t>
    </r>
    <r>
      <rPr>
        <b/>
        <sz val="10"/>
        <color indexed="8"/>
        <rFont val="Arial Cyr"/>
        <family val="0"/>
      </rPr>
      <t xml:space="preserve"> установки</t>
    </r>
  </si>
  <si>
    <r>
      <t xml:space="preserve">Для </t>
    </r>
    <r>
      <rPr>
        <b/>
        <sz val="10"/>
        <color indexed="8"/>
        <rFont val="Arial Black"/>
        <family val="2"/>
      </rPr>
      <t>четырехжильного</t>
    </r>
    <r>
      <rPr>
        <b/>
        <sz val="10"/>
        <color indexed="8"/>
        <rFont val="Arial Cyr"/>
        <family val="0"/>
      </rPr>
      <t xml:space="preserve"> кабеля</t>
    </r>
  </si>
  <si>
    <r>
      <t xml:space="preserve">Для </t>
    </r>
    <r>
      <rPr>
        <b/>
        <sz val="10"/>
        <color indexed="8"/>
        <rFont val="Arial Black"/>
        <family val="2"/>
      </rPr>
      <t>пятижильного</t>
    </r>
    <r>
      <rPr>
        <b/>
        <sz val="10"/>
        <color indexed="8"/>
        <rFont val="Arial Cyr"/>
        <family val="0"/>
      </rPr>
      <t xml:space="preserve"> кабеля</t>
    </r>
  </si>
  <si>
    <r>
      <t xml:space="preserve"> Концевые муфты для </t>
    </r>
    <r>
      <rPr>
        <b/>
        <sz val="10"/>
        <color indexed="8"/>
        <rFont val="Arial Black"/>
        <family val="2"/>
      </rPr>
      <t>трехжильного</t>
    </r>
    <r>
      <rPr>
        <b/>
        <sz val="10"/>
        <color indexed="8"/>
        <rFont val="Arial Cyr"/>
        <family val="0"/>
      </rPr>
      <t xml:space="preserve"> кабеля</t>
    </r>
  </si>
  <si>
    <r>
      <t xml:space="preserve"> Концевые муфты для </t>
    </r>
    <r>
      <rPr>
        <b/>
        <sz val="10"/>
        <color indexed="8"/>
        <rFont val="Arial Black"/>
        <family val="2"/>
      </rPr>
      <t>четырехжильного</t>
    </r>
    <r>
      <rPr>
        <b/>
        <sz val="10"/>
        <color indexed="8"/>
        <rFont val="Arial Cyr"/>
        <family val="0"/>
      </rPr>
      <t xml:space="preserve"> кабеля</t>
    </r>
  </si>
  <si>
    <r>
      <t xml:space="preserve">Концевые муфты для </t>
    </r>
    <r>
      <rPr>
        <b/>
        <sz val="10"/>
        <rFont val="Arial Black"/>
        <family val="2"/>
      </rPr>
      <t>пятижильного</t>
    </r>
    <r>
      <rPr>
        <b/>
        <sz val="10"/>
        <rFont val="Arial Cyr"/>
        <family val="0"/>
      </rPr>
      <t xml:space="preserve"> кабеля</t>
    </r>
  </si>
  <si>
    <r>
      <t xml:space="preserve">КОНЦЕВЫЕ И СОЕДИНИТЕЛЬНЫЕ ТЕРМОУСАЖИВАЕМЫЕ МУФТЫ ДЛЯ ОДНОЖИЛЬНЫХ И МНОГОЖИЛЬНЫХ КАБЕЛЕЙ С ПЛАСТМАССОВОЙ И БУМАЖНОЙ ИЗОЛЯЦИЕЙ                                                   </t>
    </r>
    <r>
      <rPr>
        <b/>
        <i/>
        <u val="single"/>
        <sz val="11"/>
        <rFont val="Arial Black"/>
        <family val="2"/>
      </rPr>
      <t>НЕ РАСПРОСТРАНЯЮЩИЕ ГОРЕНИЕ НГ-LS</t>
    </r>
    <r>
      <rPr>
        <b/>
        <sz val="11"/>
        <rFont val="Arial"/>
        <family val="2"/>
      </rPr>
      <t xml:space="preserve"> </t>
    </r>
  </si>
  <si>
    <r>
      <t xml:space="preserve">Термоусаживаемые муфты для </t>
    </r>
    <r>
      <rPr>
        <b/>
        <i/>
        <sz val="12"/>
        <rFont val="Arial Black"/>
        <family val="2"/>
      </rPr>
      <t>многожильных</t>
    </r>
    <r>
      <rPr>
        <b/>
        <sz val="12"/>
        <rFont val="Arial Cyr"/>
        <family val="0"/>
      </rPr>
      <t xml:space="preserve"> кабелей НГ с пластмассовой изоляцией                                           </t>
    </r>
    <r>
      <rPr>
        <b/>
        <sz val="12"/>
        <rFont val="Arial Black"/>
        <family val="2"/>
      </rPr>
      <t xml:space="preserve"> </t>
    </r>
    <r>
      <rPr>
        <b/>
        <i/>
        <sz val="12"/>
        <rFont val="Arial Black"/>
        <family val="2"/>
      </rPr>
      <t>1 кВ (НГ-LS)</t>
    </r>
  </si>
  <si>
    <r>
      <t xml:space="preserve">Термоусаживаемые муфты для </t>
    </r>
    <r>
      <rPr>
        <b/>
        <i/>
        <sz val="12"/>
        <rFont val="Arial Black"/>
        <family val="2"/>
      </rPr>
      <t>многожильных</t>
    </r>
    <r>
      <rPr>
        <b/>
        <sz val="12"/>
        <rFont val="Arial Cyr"/>
        <family val="0"/>
      </rPr>
      <t xml:space="preserve"> кабелей с бумажной изоляцией                                    </t>
    </r>
    <r>
      <rPr>
        <b/>
        <sz val="12"/>
        <rFont val="Arial Black"/>
        <family val="2"/>
      </rPr>
      <t xml:space="preserve"> </t>
    </r>
    <r>
      <rPr>
        <b/>
        <i/>
        <sz val="12"/>
        <rFont val="Arial Black"/>
        <family val="2"/>
      </rPr>
      <t>до 10кВ (НГ)</t>
    </r>
  </si>
  <si>
    <r>
      <t xml:space="preserve">Термоусаживаемые муфты для </t>
    </r>
    <r>
      <rPr>
        <b/>
        <i/>
        <sz val="12"/>
        <rFont val="Arial Black"/>
        <family val="2"/>
      </rPr>
      <t>многожильных</t>
    </r>
    <r>
      <rPr>
        <b/>
        <sz val="12"/>
        <rFont val="Arial Cyr"/>
        <family val="0"/>
      </rPr>
      <t xml:space="preserve"> кабелей с бумажной изоляцией                                     </t>
    </r>
    <r>
      <rPr>
        <b/>
        <i/>
        <sz val="12"/>
        <rFont val="Arial Black"/>
        <family val="2"/>
      </rPr>
      <t>до 1кВ (НГ-LS)</t>
    </r>
  </si>
  <si>
    <r>
      <t xml:space="preserve">Термоусаживаемые муфты для </t>
    </r>
    <r>
      <rPr>
        <b/>
        <i/>
        <sz val="12"/>
        <rFont val="Arial Black"/>
        <family val="2"/>
      </rPr>
      <t>одножильных</t>
    </r>
    <r>
      <rPr>
        <b/>
        <sz val="12"/>
        <rFont val="Arial Cyr"/>
        <family val="0"/>
      </rPr>
      <t xml:space="preserve"> кабелей с изоляцией из сшитого полиэтилена </t>
    </r>
    <r>
      <rPr>
        <b/>
        <i/>
        <sz val="12"/>
        <rFont val="Arial Black"/>
        <family val="2"/>
      </rPr>
      <t>до 10кВ (НГ-LS)</t>
    </r>
  </si>
  <si>
    <r>
      <rPr>
        <b/>
        <i/>
        <sz val="12"/>
        <rFont val="Arial Black"/>
        <family val="2"/>
      </rPr>
      <t>Переходные</t>
    </r>
    <r>
      <rPr>
        <b/>
        <sz val="12"/>
        <rFont val="Arial Cyr"/>
        <family val="0"/>
      </rPr>
      <t xml:space="preserve"> муфты для соединения кабеля с СИП</t>
    </r>
  </si>
  <si>
    <r>
      <t xml:space="preserve">КОНЦЕВЫЕ И СОЕДИНИТЕЛЬНЫЕ МУФТЫ НА КАБЕЛЬ С </t>
    </r>
    <r>
      <rPr>
        <b/>
        <sz val="12"/>
        <rFont val="Arial Black"/>
        <family val="2"/>
      </rPr>
      <t>БУМАЖНОЙ</t>
    </r>
    <r>
      <rPr>
        <b/>
        <i/>
        <sz val="12"/>
        <rFont val="Arial"/>
        <family val="2"/>
      </rPr>
      <t xml:space="preserve"> ИЗОЛЯЦИЕЙ.  ИНСТРУМЕНТ.</t>
    </r>
  </si>
  <si>
    <t xml:space="preserve">ООО "ЭКС" </t>
  </si>
  <si>
    <t>129626 г.Москва ,проспект Мра,д.106</t>
  </si>
  <si>
    <t>Тел/Факс +7(495) 682-78-00, mufta.ru@mail.ru</t>
  </si>
  <si>
    <t>129626 г. Москва, проспект Мира,д.106</t>
  </si>
  <si>
    <t>www.electrocabelsnab.ru</t>
  </si>
  <si>
    <t>129626 г. Москва ,проспект Мира,д.106</t>
  </si>
  <si>
    <t>Тел/Факс +7(495) 682-78-00</t>
  </si>
  <si>
    <t xml:space="preserve">                        Тел/Факс +7(495) 682-78-00</t>
  </si>
  <si>
    <t xml:space="preserve">                129626 г. Москва ,проспект Мира,д.106</t>
  </si>
  <si>
    <t xml:space="preserve">               129626 г. Москва ,проспект Мира,д.106</t>
  </si>
  <si>
    <t xml:space="preserve">                       Тел/Факс +7(495) 682-78-00</t>
  </si>
  <si>
    <t xml:space="preserve">                       ООО "ЭКС" </t>
  </si>
  <si>
    <t xml:space="preserve">             Тел/Факс +7(495) 682-78-00</t>
  </si>
  <si>
    <t xml:space="preserve">                          www.electrocabelsnab.ru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</si>
</sst>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0_р_."/>
    <numFmt numFmtId="174" formatCode="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_ ;\-#,##0.00\ "/>
    <numFmt numFmtId="180" formatCode="#,##0.0&quot;р.&quot;;\-#,##0.0&quot;р.&quot;"/>
    <numFmt numFmtId="181" formatCode="0.000"/>
    <numFmt numFmtId="182" formatCode="[$€-2]\ ###,000_);[Red]\([$€-2]\ ###,000\)"/>
    <numFmt numFmtId="183" formatCode="_-* #,##0.00_р_._-;\-* #,##0.00_р_._-;_-* \-??_р_._-;_-@_-"/>
    <numFmt numFmtId="184" formatCode="_(\$* #,##0.00_);_(\$* \(#,##0.00\);_(\$* \-??_);_(@_)"/>
    <numFmt numFmtId="185" formatCode="_(* #,##0.00_);_(* \(#,##0.00\);_(* \-??_);_(@_)"/>
  </numFmts>
  <fonts count="68">
    <font>
      <sz val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b/>
      <sz val="20"/>
      <name val="Arial Cyr"/>
      <family val="2"/>
    </font>
    <font>
      <b/>
      <sz val="11"/>
      <name val="Arial Cyr"/>
      <family val="2"/>
    </font>
    <font>
      <b/>
      <i/>
      <sz val="8"/>
      <name val="Arial Cyr"/>
      <family val="2"/>
    </font>
    <font>
      <b/>
      <i/>
      <sz val="8"/>
      <color indexed="8"/>
      <name val="Arial Cyr"/>
      <family val="2"/>
    </font>
    <font>
      <b/>
      <i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i/>
      <sz val="11"/>
      <name val="Arial Cyr"/>
      <family val="2"/>
    </font>
    <font>
      <b/>
      <sz val="9"/>
      <name val="Arial"/>
      <family val="2"/>
    </font>
    <font>
      <b/>
      <i/>
      <sz val="16"/>
      <name val="Arial Cyr"/>
      <family val="2"/>
    </font>
    <font>
      <b/>
      <sz val="8"/>
      <name val="Arial Cyr"/>
      <family val="2"/>
    </font>
    <font>
      <b/>
      <i/>
      <sz val="11"/>
      <color indexed="8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Arial Cyr"/>
      <family val="2"/>
    </font>
    <font>
      <b/>
      <vertAlign val="superscript"/>
      <sz val="10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1"/>
      <name val="Arial Black"/>
      <family val="2"/>
    </font>
    <font>
      <b/>
      <i/>
      <vertAlign val="superscript"/>
      <sz val="11"/>
      <name val="Arial Black"/>
      <family val="2"/>
    </font>
    <font>
      <b/>
      <i/>
      <sz val="9"/>
      <name val="Arial"/>
      <family val="2"/>
    </font>
    <font>
      <b/>
      <sz val="11"/>
      <name val="Arial Black"/>
      <family val="2"/>
    </font>
    <font>
      <b/>
      <i/>
      <sz val="11"/>
      <color indexed="8"/>
      <name val="Arial Black"/>
      <family val="2"/>
    </font>
    <font>
      <b/>
      <sz val="14"/>
      <name val="Arial"/>
      <family val="2"/>
    </font>
    <font>
      <b/>
      <sz val="10"/>
      <color indexed="8"/>
      <name val="Arial Black"/>
      <family val="2"/>
    </font>
    <font>
      <b/>
      <sz val="10"/>
      <name val="Arial Black"/>
      <family val="2"/>
    </font>
    <font>
      <b/>
      <i/>
      <u val="single"/>
      <sz val="11"/>
      <name val="Arial Black"/>
      <family val="2"/>
    </font>
    <font>
      <b/>
      <i/>
      <sz val="12"/>
      <name val="Arial Black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1"/>
      <name val="Arial Black"/>
      <family val="2"/>
    </font>
    <font>
      <b/>
      <sz val="26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medium"/>
      <bottom style="dotted"/>
    </border>
    <border>
      <left style="medium"/>
      <right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dotted"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otted"/>
      <right/>
      <top/>
      <bottom style="dotted"/>
    </border>
    <border>
      <left style="medium"/>
      <right style="medium"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 style="dotted"/>
      <top style="dotted"/>
      <bottom/>
    </border>
    <border>
      <left style="dotted"/>
      <right/>
      <top style="dotted"/>
      <bottom/>
    </border>
    <border>
      <left style="medium"/>
      <right style="medium"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medium"/>
      <right/>
      <top style="dotted"/>
      <bottom style="dotted"/>
    </border>
    <border>
      <left/>
      <right/>
      <top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medium"/>
      <bottom style="dotted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/>
      <bottom style="dotted"/>
    </border>
    <border>
      <left style="dotted"/>
      <right style="medium"/>
      <top/>
      <bottom style="dotted"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/>
      <right style="medium"/>
      <top style="medium"/>
      <bottom style="medium"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/>
      <right style="dotted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/>
      <right style="dotted"/>
      <top style="dotted"/>
      <bottom/>
    </border>
    <border>
      <left style="medium"/>
      <right style="dotted"/>
      <top style="medium"/>
      <bottom/>
    </border>
    <border>
      <left style="medium"/>
      <right style="dotted"/>
      <top style="dashed"/>
      <bottom style="dotted"/>
    </border>
    <border>
      <left style="medium"/>
      <right/>
      <top style="dotted"/>
      <bottom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/>
    </border>
    <border>
      <left style="dashed"/>
      <right style="medium"/>
      <top style="dashed"/>
      <bottom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/>
      <top/>
      <bottom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/>
      <bottom style="dashed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/>
      <right style="dotted"/>
      <top style="dotted"/>
      <bottom style="medium"/>
    </border>
    <border>
      <left style="medium"/>
      <right/>
      <top style="dotted"/>
      <bottom style="dashed"/>
    </border>
    <border>
      <left/>
      <right style="medium"/>
      <top style="dotted"/>
      <bottom style="dashed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otted"/>
    </border>
    <border>
      <left/>
      <right style="medium"/>
      <top style="dashed"/>
      <bottom style="dotted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 style="dotted"/>
      <top/>
      <bottom style="dotted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/>
      <top style="dashed"/>
      <bottom style="medium"/>
    </border>
    <border>
      <left style="medium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ill="0" applyBorder="0" applyAlignment="0" applyProtection="0"/>
    <xf numFmtId="0" fontId="43" fillId="4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58" applyFill="1">
      <alignment/>
      <protection/>
    </xf>
    <xf numFmtId="0" fontId="19" fillId="0" borderId="0" xfId="59" applyFont="1" applyFill="1" applyAlignment="1">
      <alignment horizontal="center"/>
      <protection/>
    </xf>
    <xf numFmtId="0" fontId="0" fillId="0" borderId="0" xfId="59" applyFont="1" applyFill="1" applyBorder="1" applyAlignment="1">
      <alignment horizontal="left"/>
      <protection/>
    </xf>
    <xf numFmtId="0" fontId="2" fillId="0" borderId="0" xfId="58" applyFill="1" applyBorder="1">
      <alignment/>
      <protection/>
    </xf>
    <xf numFmtId="0" fontId="45" fillId="0" borderId="0" xfId="59" applyFont="1" applyFill="1" applyBorder="1" applyAlignment="1">
      <alignment horizontal="center"/>
      <protection/>
    </xf>
    <xf numFmtId="0" fontId="62" fillId="0" borderId="0" xfId="61" applyFont="1" applyBorder="1" applyAlignment="1">
      <alignment horizontal="center"/>
      <protection/>
    </xf>
    <xf numFmtId="0" fontId="20" fillId="0" borderId="0" xfId="59" applyFont="1" applyFill="1" applyBorder="1" applyAlignment="1">
      <alignment horizontal="right"/>
      <protection/>
    </xf>
    <xf numFmtId="0" fontId="12" fillId="0" borderId="0" xfId="60" applyFont="1" applyBorder="1" applyAlignment="1">
      <alignment horizontal="center"/>
      <protection/>
    </xf>
    <xf numFmtId="0" fontId="48" fillId="0" borderId="0" xfId="58" applyFont="1" applyFill="1" applyBorder="1" applyAlignment="1">
      <alignment horizontal="center" vertical="center" textRotation="90" wrapText="1"/>
      <protection/>
    </xf>
    <xf numFmtId="0" fontId="63" fillId="20" borderId="10" xfId="59" applyFont="1" applyFill="1" applyBorder="1" applyAlignment="1">
      <alignment horizontal="center" vertical="center" textRotation="90" wrapText="1"/>
      <protection/>
    </xf>
    <xf numFmtId="0" fontId="20" fillId="20" borderId="11" xfId="59" applyFont="1" applyFill="1" applyBorder="1" applyAlignment="1">
      <alignment horizontal="center" vertical="center" wrapText="1"/>
      <protection/>
    </xf>
    <xf numFmtId="2" fontId="20" fillId="20" borderId="10" xfId="59" applyNumberFormat="1" applyFont="1" applyFill="1" applyBorder="1" applyAlignment="1">
      <alignment horizontal="center" vertical="center" wrapText="1"/>
      <protection/>
    </xf>
    <xf numFmtId="0" fontId="20" fillId="0" borderId="0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/>
      <protection/>
    </xf>
    <xf numFmtId="0" fontId="11" fillId="0" borderId="13" xfId="59" applyFont="1" applyFill="1" applyBorder="1" applyAlignment="1">
      <alignment horizontal="center"/>
      <protection/>
    </xf>
    <xf numFmtId="2" fontId="11" fillId="0" borderId="14" xfId="59" applyNumberFormat="1" applyFont="1" applyFill="1" applyBorder="1" applyAlignment="1">
      <alignment horizontal="center"/>
      <protection/>
    </xf>
    <xf numFmtId="2" fontId="12" fillId="0" borderId="14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0" fontId="11" fillId="0" borderId="15" xfId="59" applyFont="1" applyFill="1" applyBorder="1" applyAlignment="1">
      <alignment horizontal="center"/>
      <protection/>
    </xf>
    <xf numFmtId="0" fontId="11" fillId="0" borderId="16" xfId="59" applyFont="1" applyFill="1" applyBorder="1" applyAlignment="1">
      <alignment horizontal="center"/>
      <protection/>
    </xf>
    <xf numFmtId="2" fontId="11" fillId="0" borderId="17" xfId="59" applyNumberFormat="1" applyFont="1" applyFill="1" applyBorder="1" applyAlignment="1">
      <alignment horizontal="center"/>
      <protection/>
    </xf>
    <xf numFmtId="2" fontId="12" fillId="0" borderId="17" xfId="59" applyNumberFormat="1" applyFont="1" applyFill="1" applyBorder="1" applyAlignment="1">
      <alignment horizontal="center"/>
      <protection/>
    </xf>
    <xf numFmtId="0" fontId="11" fillId="0" borderId="18" xfId="59" applyFont="1" applyFill="1" applyBorder="1" applyAlignment="1">
      <alignment horizontal="center"/>
      <protection/>
    </xf>
    <xf numFmtId="0" fontId="20" fillId="20" borderId="10" xfId="59" applyFont="1" applyFill="1" applyBorder="1" applyAlignment="1">
      <alignment horizontal="center" vertical="center" wrapText="1"/>
      <protection/>
    </xf>
    <xf numFmtId="0" fontId="2" fillId="0" borderId="19" xfId="58" applyFill="1" applyBorder="1" applyAlignment="1">
      <alignment horizontal="center"/>
      <protection/>
    </xf>
    <xf numFmtId="0" fontId="11" fillId="0" borderId="17" xfId="59" applyFont="1" applyFill="1" applyBorder="1" applyAlignment="1">
      <alignment horizontal="center"/>
      <protection/>
    </xf>
    <xf numFmtId="0" fontId="2" fillId="0" borderId="20" xfId="58" applyFill="1" applyBorder="1" applyAlignment="1">
      <alignment horizontal="center"/>
      <protection/>
    </xf>
    <xf numFmtId="0" fontId="11" fillId="0" borderId="13" xfId="59" applyFont="1" applyFill="1" applyBorder="1" applyAlignment="1">
      <alignment horizontal="left"/>
      <protection/>
    </xf>
    <xf numFmtId="0" fontId="11" fillId="0" borderId="21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2" fontId="12" fillId="0" borderId="22" xfId="59" applyNumberFormat="1" applyFont="1" applyFill="1" applyBorder="1" applyAlignment="1">
      <alignment horizontal="center"/>
      <protection/>
    </xf>
    <xf numFmtId="0" fontId="11" fillId="0" borderId="21" xfId="59" applyFont="1" applyFill="1" applyBorder="1" applyAlignment="1">
      <alignment horizontal="left"/>
      <protection/>
    </xf>
    <xf numFmtId="2" fontId="12" fillId="0" borderId="23" xfId="59" applyNumberFormat="1" applyFont="1" applyFill="1" applyBorder="1" applyAlignment="1">
      <alignment horizontal="center"/>
      <protection/>
    </xf>
    <xf numFmtId="0" fontId="11" fillId="0" borderId="24" xfId="59" applyFont="1" applyFill="1" applyBorder="1" applyAlignment="1">
      <alignment horizontal="left"/>
      <protection/>
    </xf>
    <xf numFmtId="0" fontId="11" fillId="0" borderId="25" xfId="59" applyFont="1" applyFill="1" applyBorder="1" applyAlignment="1">
      <alignment horizontal="center"/>
      <protection/>
    </xf>
    <xf numFmtId="0" fontId="11" fillId="0" borderId="26" xfId="59" applyFont="1" applyFill="1" applyBorder="1" applyAlignment="1">
      <alignment horizontal="center"/>
      <protection/>
    </xf>
    <xf numFmtId="2" fontId="12" fillId="0" borderId="26" xfId="59" applyNumberFormat="1" applyFont="1" applyFill="1" applyBorder="1" applyAlignment="1">
      <alignment horizontal="center"/>
      <protection/>
    </xf>
    <xf numFmtId="2" fontId="12" fillId="0" borderId="27" xfId="59" applyNumberFormat="1" applyFont="1" applyFill="1" applyBorder="1" applyAlignment="1">
      <alignment horizontal="center"/>
      <protection/>
    </xf>
    <xf numFmtId="0" fontId="11" fillId="0" borderId="25" xfId="59" applyFont="1" applyFill="1" applyBorder="1" applyAlignment="1">
      <alignment horizontal="left"/>
      <protection/>
    </xf>
    <xf numFmtId="2" fontId="12" fillId="0" borderId="28" xfId="59" applyNumberFormat="1" applyFont="1" applyFill="1" applyBorder="1" applyAlignment="1">
      <alignment horizontal="center"/>
      <protection/>
    </xf>
    <xf numFmtId="0" fontId="11" fillId="0" borderId="16" xfId="59" applyFont="1" applyFill="1" applyBorder="1" applyAlignment="1">
      <alignment horizontal="left"/>
      <protection/>
    </xf>
    <xf numFmtId="0" fontId="11" fillId="0" borderId="29" xfId="59" applyFont="1" applyFill="1" applyBorder="1" applyAlignment="1">
      <alignment horizontal="center"/>
      <protection/>
    </xf>
    <xf numFmtId="2" fontId="12" fillId="0" borderId="30" xfId="59" applyNumberFormat="1" applyFont="1" applyFill="1" applyBorder="1" applyAlignment="1">
      <alignment horizontal="center"/>
      <protection/>
    </xf>
    <xf numFmtId="0" fontId="11" fillId="0" borderId="29" xfId="59" applyFont="1" applyFill="1" applyBorder="1" applyAlignment="1">
      <alignment horizontal="left"/>
      <protection/>
    </xf>
    <xf numFmtId="2" fontId="12" fillId="0" borderId="31" xfId="59" applyNumberFormat="1" applyFont="1" applyFill="1" applyBorder="1" applyAlignment="1">
      <alignment horizontal="center"/>
      <protection/>
    </xf>
    <xf numFmtId="0" fontId="11" fillId="0" borderId="18" xfId="59" applyFont="1" applyFill="1" applyBorder="1" applyAlignment="1">
      <alignment horizontal="left"/>
      <protection/>
    </xf>
    <xf numFmtId="0" fontId="11" fillId="0" borderId="32" xfId="59" applyFont="1" applyFill="1" applyBorder="1" applyAlignment="1">
      <alignment horizontal="center"/>
      <protection/>
    </xf>
    <xf numFmtId="0" fontId="11" fillId="0" borderId="33" xfId="59" applyFont="1" applyFill="1" applyBorder="1" applyAlignment="1">
      <alignment horizontal="center"/>
      <protection/>
    </xf>
    <xf numFmtId="2" fontId="12" fillId="0" borderId="33" xfId="59" applyNumberFormat="1" applyFont="1" applyFill="1" applyBorder="1" applyAlignment="1">
      <alignment horizontal="center"/>
      <protection/>
    </xf>
    <xf numFmtId="2" fontId="12" fillId="0" borderId="34" xfId="59" applyNumberFormat="1" applyFont="1" applyFill="1" applyBorder="1" applyAlignment="1">
      <alignment horizontal="center"/>
      <protection/>
    </xf>
    <xf numFmtId="0" fontId="11" fillId="0" borderId="32" xfId="59" applyFont="1" applyFill="1" applyBorder="1" applyAlignment="1">
      <alignment horizontal="left"/>
      <protection/>
    </xf>
    <xf numFmtId="2" fontId="12" fillId="0" borderId="35" xfId="59" applyNumberFormat="1" applyFont="1" applyFill="1" applyBorder="1" applyAlignment="1">
      <alignment horizontal="center"/>
      <protection/>
    </xf>
    <xf numFmtId="0" fontId="11" fillId="0" borderId="36" xfId="59" applyFont="1" applyFill="1" applyBorder="1" applyAlignment="1">
      <alignment horizontal="left"/>
      <protection/>
    </xf>
    <xf numFmtId="0" fontId="11" fillId="0" borderId="37" xfId="59" applyFont="1" applyFill="1" applyBorder="1" applyAlignment="1">
      <alignment horizontal="center"/>
      <protection/>
    </xf>
    <xf numFmtId="0" fontId="11" fillId="0" borderId="38" xfId="59" applyFont="1" applyFill="1" applyBorder="1" applyAlignment="1">
      <alignment horizontal="center"/>
      <protection/>
    </xf>
    <xf numFmtId="2" fontId="12" fillId="0" borderId="38" xfId="59" applyNumberFormat="1" applyFont="1" applyFill="1" applyBorder="1" applyAlignment="1">
      <alignment horizontal="center"/>
      <protection/>
    </xf>
    <xf numFmtId="2" fontId="12" fillId="0" borderId="39" xfId="59" applyNumberFormat="1" applyFont="1" applyFill="1" applyBorder="1" applyAlignment="1">
      <alignment horizontal="center"/>
      <protection/>
    </xf>
    <xf numFmtId="0" fontId="11" fillId="0" borderId="37" xfId="59" applyFont="1" applyFill="1" applyBorder="1" applyAlignment="1">
      <alignment horizontal="left"/>
      <protection/>
    </xf>
    <xf numFmtId="2" fontId="12" fillId="0" borderId="40" xfId="59" applyNumberFormat="1" applyFont="1" applyFill="1" applyBorder="1" applyAlignment="1">
      <alignment horizontal="center"/>
      <protection/>
    </xf>
    <xf numFmtId="0" fontId="11" fillId="0" borderId="12" xfId="59" applyFont="1" applyFill="1" applyBorder="1" applyAlignment="1">
      <alignment horizontal="left"/>
      <protection/>
    </xf>
    <xf numFmtId="0" fontId="11" fillId="0" borderId="41" xfId="59" applyFont="1" applyFill="1" applyBorder="1" applyAlignment="1">
      <alignment horizontal="left"/>
      <protection/>
    </xf>
    <xf numFmtId="0" fontId="11" fillId="0" borderId="41" xfId="59" applyFont="1" applyFill="1" applyBorder="1" applyAlignment="1">
      <alignment horizontal="center"/>
      <protection/>
    </xf>
    <xf numFmtId="0" fontId="2" fillId="0" borderId="0" xfId="58" applyFill="1" applyBorder="1" applyAlignment="1">
      <alignment horizontal="center"/>
      <protection/>
    </xf>
    <xf numFmtId="2" fontId="11" fillId="0" borderId="0" xfId="59" applyNumberFormat="1" applyFont="1" applyFill="1" applyBorder="1" applyAlignment="1">
      <alignment horizontal="center"/>
      <protection/>
    </xf>
    <xf numFmtId="2" fontId="12" fillId="0" borderId="0" xfId="59" applyNumberFormat="1" applyFont="1" applyFill="1" applyBorder="1" applyAlignment="1">
      <alignment horizontal="center"/>
      <protection/>
    </xf>
    <xf numFmtId="0" fontId="11" fillId="0" borderId="15" xfId="59" applyFont="1" applyFill="1" applyBorder="1" applyAlignment="1">
      <alignment horizontal="left"/>
      <protection/>
    </xf>
    <xf numFmtId="0" fontId="63" fillId="20" borderId="10" xfId="58" applyFont="1" applyFill="1" applyBorder="1" applyAlignment="1">
      <alignment horizontal="center" vertical="center" textRotation="90"/>
      <protection/>
    </xf>
    <xf numFmtId="0" fontId="11" fillId="0" borderId="0" xfId="59" applyFont="1" applyFill="1" applyBorder="1" applyAlignment="1">
      <alignment horizontal="left"/>
      <protection/>
    </xf>
    <xf numFmtId="0" fontId="11" fillId="0" borderId="27" xfId="59" applyFont="1" applyFill="1" applyBorder="1" applyAlignment="1">
      <alignment horizontal="center"/>
      <protection/>
    </xf>
    <xf numFmtId="0" fontId="2" fillId="0" borderId="0" xfId="58" applyBorder="1" applyAlignment="1">
      <alignment/>
      <protection/>
    </xf>
    <xf numFmtId="0" fontId="11" fillId="0" borderId="42" xfId="59" applyFont="1" applyFill="1" applyBorder="1" applyAlignment="1">
      <alignment horizontal="center"/>
      <protection/>
    </xf>
    <xf numFmtId="0" fontId="11" fillId="0" borderId="43" xfId="59" applyFont="1" applyFill="1" applyBorder="1" applyAlignment="1">
      <alignment horizontal="center"/>
      <protection/>
    </xf>
    <xf numFmtId="2" fontId="47" fillId="0" borderId="0" xfId="58" applyNumberFormat="1" applyFont="1" applyBorder="1" applyAlignment="1">
      <alignment horizontal="center"/>
      <protection/>
    </xf>
    <xf numFmtId="0" fontId="11" fillId="0" borderId="42" xfId="59" applyFont="1" applyFill="1" applyBorder="1" applyAlignment="1">
      <alignment horizontal="left"/>
      <protection/>
    </xf>
    <xf numFmtId="0" fontId="11" fillId="0" borderId="44" xfId="59" applyFont="1" applyFill="1" applyBorder="1" applyAlignment="1">
      <alignment horizontal="center"/>
      <protection/>
    </xf>
    <xf numFmtId="0" fontId="11" fillId="0" borderId="22" xfId="59" applyFont="1" applyFill="1" applyBorder="1" applyAlignment="1">
      <alignment horizontal="center"/>
      <protection/>
    </xf>
    <xf numFmtId="0" fontId="44" fillId="0" borderId="11" xfId="59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left"/>
      <protection/>
    </xf>
    <xf numFmtId="0" fontId="11" fillId="0" borderId="11" xfId="59" applyFont="1" applyFill="1" applyBorder="1" applyAlignment="1">
      <alignment horizontal="center"/>
      <protection/>
    </xf>
    <xf numFmtId="2" fontId="11" fillId="0" borderId="11" xfId="59" applyNumberFormat="1" applyFont="1" applyFill="1" applyBorder="1" applyAlignment="1">
      <alignment horizontal="center"/>
      <protection/>
    </xf>
    <xf numFmtId="2" fontId="47" fillId="0" borderId="11" xfId="58" applyNumberFormat="1" applyFont="1" applyBorder="1" applyAlignment="1">
      <alignment horizontal="center"/>
      <protection/>
    </xf>
    <xf numFmtId="0" fontId="51" fillId="20" borderId="45" xfId="59" applyFont="1" applyFill="1" applyBorder="1" applyAlignment="1">
      <alignment horizontal="center" vertical="center" textRotation="90"/>
      <protection/>
    </xf>
    <xf numFmtId="0" fontId="2" fillId="0" borderId="0" xfId="58" applyAlignment="1">
      <alignment/>
      <protection/>
    </xf>
    <xf numFmtId="0" fontId="62" fillId="0" borderId="0" xfId="61" applyFont="1" applyBorder="1" applyAlignment="1">
      <alignment horizontal="left"/>
      <protection/>
    </xf>
    <xf numFmtId="0" fontId="2" fillId="0" borderId="0" xfId="58" applyAlignment="1">
      <alignment horizontal="left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right" vertical="center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8" fillId="20" borderId="46" xfId="59" applyFont="1" applyFill="1" applyBorder="1" applyAlignment="1">
      <alignment horizontal="center" vertical="center" wrapText="1"/>
      <protection/>
    </xf>
    <xf numFmtId="0" fontId="18" fillId="20" borderId="0" xfId="59" applyFont="1" applyFill="1" applyBorder="1" applyAlignment="1">
      <alignment horizontal="center" vertical="center" wrapText="1"/>
      <protection/>
    </xf>
    <xf numFmtId="0" fontId="2" fillId="0" borderId="0" xfId="58" applyFill="1" applyAlignment="1">
      <alignment horizontal="right"/>
      <protection/>
    </xf>
    <xf numFmtId="0" fontId="18" fillId="20" borderId="47" xfId="59" applyFont="1" applyFill="1" applyBorder="1" applyAlignment="1">
      <alignment horizontal="center" vertical="center" wrapText="1"/>
      <protection/>
    </xf>
    <xf numFmtId="0" fontId="18" fillId="20" borderId="42" xfId="59" applyFont="1" applyFill="1" applyBorder="1" applyAlignment="1">
      <alignment horizontal="center" vertical="center" wrapText="1"/>
      <protection/>
    </xf>
    <xf numFmtId="0" fontId="18" fillId="20" borderId="48" xfId="59" applyFont="1" applyFill="1" applyBorder="1" applyAlignment="1">
      <alignment horizontal="center" vertical="center" wrapText="1"/>
      <protection/>
    </xf>
    <xf numFmtId="0" fontId="11" fillId="0" borderId="49" xfId="59" applyFont="1" applyFill="1" applyBorder="1" applyAlignment="1">
      <alignment horizontal="center"/>
      <protection/>
    </xf>
    <xf numFmtId="2" fontId="12" fillId="0" borderId="49" xfId="59" applyNumberFormat="1" applyFont="1" applyFill="1" applyBorder="1" applyAlignment="1">
      <alignment horizontal="center"/>
      <protection/>
    </xf>
    <xf numFmtId="2" fontId="12" fillId="0" borderId="44" xfId="59" applyNumberFormat="1" applyFont="1" applyFill="1" applyBorder="1" applyAlignment="1">
      <alignment horizontal="center"/>
      <protection/>
    </xf>
    <xf numFmtId="0" fontId="11" fillId="0" borderId="49" xfId="59" applyFont="1" applyFill="1" applyBorder="1" applyAlignment="1">
      <alignment horizontal="left"/>
      <protection/>
    </xf>
    <xf numFmtId="0" fontId="11" fillId="0" borderId="50" xfId="59" applyFont="1" applyFill="1" applyBorder="1" applyAlignment="1">
      <alignment horizontal="center"/>
      <protection/>
    </xf>
    <xf numFmtId="2" fontId="12" fillId="0" borderId="50" xfId="59" applyNumberFormat="1" applyFont="1" applyFill="1" applyBorder="1" applyAlignment="1">
      <alignment horizontal="center"/>
      <protection/>
    </xf>
    <xf numFmtId="2" fontId="12" fillId="0" borderId="43" xfId="59" applyNumberFormat="1" applyFont="1" applyFill="1" applyBorder="1" applyAlignment="1">
      <alignment horizontal="center"/>
      <protection/>
    </xf>
    <xf numFmtId="0" fontId="11" fillId="0" borderId="50" xfId="59" applyFont="1" applyFill="1" applyBorder="1" applyAlignment="1">
      <alignment horizontal="left"/>
      <protection/>
    </xf>
    <xf numFmtId="0" fontId="11" fillId="0" borderId="51" xfId="59" applyFont="1" applyFill="1" applyBorder="1" applyAlignment="1">
      <alignment horizontal="center"/>
      <protection/>
    </xf>
    <xf numFmtId="2" fontId="12" fillId="0" borderId="51" xfId="59" applyNumberFormat="1" applyFont="1" applyFill="1" applyBorder="1" applyAlignment="1">
      <alignment horizontal="center"/>
      <protection/>
    </xf>
    <xf numFmtId="2" fontId="12" fillId="0" borderId="52" xfId="59" applyNumberFormat="1" applyFont="1" applyFill="1" applyBorder="1" applyAlignment="1">
      <alignment horizontal="center"/>
      <protection/>
    </xf>
    <xf numFmtId="0" fontId="11" fillId="0" borderId="51" xfId="59" applyFont="1" applyFill="1" applyBorder="1" applyAlignment="1">
      <alignment horizontal="left"/>
      <protection/>
    </xf>
    <xf numFmtId="0" fontId="11" fillId="0" borderId="53" xfId="59" applyFont="1" applyFill="1" applyBorder="1" applyAlignment="1">
      <alignment horizontal="center"/>
      <protection/>
    </xf>
    <xf numFmtId="2" fontId="12" fillId="0" borderId="53" xfId="59" applyNumberFormat="1" applyFont="1" applyFill="1" applyBorder="1" applyAlignment="1">
      <alignment horizontal="center"/>
      <protection/>
    </xf>
    <xf numFmtId="2" fontId="12" fillId="0" borderId="54" xfId="59" applyNumberFormat="1" applyFont="1" applyFill="1" applyBorder="1" applyAlignment="1">
      <alignment horizontal="center"/>
      <protection/>
    </xf>
    <xf numFmtId="0" fontId="11" fillId="0" borderId="53" xfId="59" applyFont="1" applyFill="1" applyBorder="1" applyAlignment="1">
      <alignment horizontal="left"/>
      <protection/>
    </xf>
    <xf numFmtId="0" fontId="11" fillId="0" borderId="55" xfId="59" applyFont="1" applyFill="1" applyBorder="1" applyAlignment="1">
      <alignment horizontal="center"/>
      <protection/>
    </xf>
    <xf numFmtId="2" fontId="12" fillId="0" borderId="55" xfId="59" applyNumberFormat="1" applyFont="1" applyFill="1" applyBorder="1" applyAlignment="1">
      <alignment horizontal="center"/>
      <protection/>
    </xf>
    <xf numFmtId="2" fontId="12" fillId="0" borderId="56" xfId="59" applyNumberFormat="1" applyFont="1" applyFill="1" applyBorder="1" applyAlignment="1">
      <alignment horizontal="center"/>
      <protection/>
    </xf>
    <xf numFmtId="0" fontId="11" fillId="0" borderId="55" xfId="59" applyFont="1" applyFill="1" applyBorder="1" applyAlignment="1">
      <alignment horizontal="left"/>
      <protection/>
    </xf>
    <xf numFmtId="0" fontId="47" fillId="20" borderId="45" xfId="58" applyFont="1" applyFill="1" applyBorder="1" applyAlignment="1">
      <alignment horizontal="center"/>
      <protection/>
    </xf>
    <xf numFmtId="0" fontId="47" fillId="20" borderId="57" xfId="58" applyFont="1" applyFill="1" applyBorder="1" applyAlignment="1">
      <alignment horizontal="center"/>
      <protection/>
    </xf>
    <xf numFmtId="0" fontId="4" fillId="20" borderId="45" xfId="58" applyFont="1" applyFill="1" applyBorder="1" applyAlignment="1">
      <alignment horizontal="center" textRotation="90"/>
      <protection/>
    </xf>
    <xf numFmtId="0" fontId="4" fillId="20" borderId="57" xfId="58" applyFont="1" applyFill="1" applyBorder="1" applyAlignment="1">
      <alignment horizontal="center" textRotation="90"/>
      <protection/>
    </xf>
    <xf numFmtId="0" fontId="47" fillId="20" borderId="19" xfId="58" applyFont="1" applyFill="1" applyBorder="1" applyAlignment="1">
      <alignment horizontal="center" vertical="center" textRotation="90" wrapText="1"/>
      <protection/>
    </xf>
    <xf numFmtId="0" fontId="11" fillId="0" borderId="58" xfId="59" applyFont="1" applyFill="1" applyBorder="1" applyAlignment="1">
      <alignment horizontal="center"/>
      <protection/>
    </xf>
    <xf numFmtId="2" fontId="11" fillId="0" borderId="59" xfId="59" applyNumberFormat="1" applyFont="1" applyFill="1" applyBorder="1" applyAlignment="1">
      <alignment horizontal="center"/>
      <protection/>
    </xf>
    <xf numFmtId="0" fontId="11" fillId="0" borderId="60" xfId="59" applyFont="1" applyFill="1" applyBorder="1" applyAlignment="1">
      <alignment horizontal="left"/>
      <protection/>
    </xf>
    <xf numFmtId="2" fontId="11" fillId="0" borderId="49" xfId="59" applyNumberFormat="1" applyFont="1" applyFill="1" applyBorder="1" applyAlignment="1">
      <alignment horizontal="center"/>
      <protection/>
    </xf>
    <xf numFmtId="2" fontId="11" fillId="0" borderId="44" xfId="59" applyNumberFormat="1" applyFont="1" applyFill="1" applyBorder="1" applyAlignment="1">
      <alignment horizontal="center"/>
      <protection/>
    </xf>
    <xf numFmtId="2" fontId="11" fillId="0" borderId="43" xfId="59" applyNumberFormat="1" applyFont="1" applyFill="1" applyBorder="1" applyAlignment="1">
      <alignment horizontal="center"/>
      <protection/>
    </xf>
    <xf numFmtId="0" fontId="11" fillId="0" borderId="61" xfId="59" applyFont="1" applyFill="1" applyBorder="1" applyAlignment="1">
      <alignment horizontal="left"/>
      <protection/>
    </xf>
    <xf numFmtId="2" fontId="11" fillId="0" borderId="62" xfId="59" applyNumberFormat="1" applyFont="1" applyFill="1" applyBorder="1" applyAlignment="1">
      <alignment horizontal="center"/>
      <protection/>
    </xf>
    <xf numFmtId="2" fontId="11" fillId="0" borderId="63" xfId="59" applyNumberFormat="1" applyFont="1" applyFill="1" applyBorder="1" applyAlignment="1">
      <alignment horizontal="center"/>
      <protection/>
    </xf>
    <xf numFmtId="0" fontId="11" fillId="0" borderId="64" xfId="59" applyFont="1" applyFill="1" applyBorder="1" applyAlignment="1">
      <alignment horizontal="left"/>
      <protection/>
    </xf>
    <xf numFmtId="2" fontId="11" fillId="0" borderId="55" xfId="59" applyNumberFormat="1" applyFont="1" applyFill="1" applyBorder="1" applyAlignment="1">
      <alignment horizontal="center"/>
      <protection/>
    </xf>
    <xf numFmtId="2" fontId="11" fillId="0" borderId="52" xfId="59" applyNumberFormat="1" applyFont="1" applyFill="1" applyBorder="1" applyAlignment="1">
      <alignment horizontal="center"/>
      <protection/>
    </xf>
    <xf numFmtId="0" fontId="11" fillId="0" borderId="65" xfId="59" applyFont="1" applyFill="1" applyBorder="1" applyAlignment="1">
      <alignment horizontal="left"/>
      <protection/>
    </xf>
    <xf numFmtId="0" fontId="11" fillId="0" borderId="58" xfId="59" applyFont="1" applyFill="1" applyBorder="1" applyAlignment="1">
      <alignment horizontal="left"/>
      <protection/>
    </xf>
    <xf numFmtId="2" fontId="11" fillId="0" borderId="58" xfId="59" applyNumberFormat="1" applyFont="1" applyFill="1" applyBorder="1" applyAlignment="1">
      <alignment horizontal="center"/>
      <protection/>
    </xf>
    <xf numFmtId="0" fontId="11" fillId="0" borderId="66" xfId="59" applyFont="1" applyFill="1" applyBorder="1" applyAlignment="1">
      <alignment horizontal="left"/>
      <protection/>
    </xf>
    <xf numFmtId="0" fontId="11" fillId="0" borderId="36" xfId="59" applyFont="1" applyFill="1" applyBorder="1" applyAlignment="1">
      <alignment horizontal="left" vertical="center"/>
      <protection/>
    </xf>
    <xf numFmtId="0" fontId="11" fillId="0" borderId="55" xfId="59" applyFont="1" applyFill="1" applyBorder="1" applyAlignment="1">
      <alignment horizontal="center" vertical="center"/>
      <protection/>
    </xf>
    <xf numFmtId="2" fontId="12" fillId="0" borderId="55" xfId="59" applyNumberFormat="1" applyFont="1" applyFill="1" applyBorder="1" applyAlignment="1">
      <alignment horizontal="center" vertical="center"/>
      <protection/>
    </xf>
    <xf numFmtId="0" fontId="54" fillId="0" borderId="0" xfId="58" applyFont="1" applyFill="1" applyAlignment="1">
      <alignment textRotation="89"/>
      <protection/>
    </xf>
    <xf numFmtId="0" fontId="2" fillId="0" borderId="0" xfId="59" applyFill="1">
      <alignment/>
      <protection/>
    </xf>
    <xf numFmtId="0" fontId="17" fillId="20" borderId="45" xfId="59" applyFont="1" applyFill="1" applyBorder="1" applyAlignment="1">
      <alignment horizontal="center" vertical="center" textRotation="90" wrapText="1"/>
      <protection/>
    </xf>
    <xf numFmtId="0" fontId="11" fillId="0" borderId="52" xfId="59" applyFont="1" applyFill="1" applyBorder="1" applyAlignment="1">
      <alignment horizontal="center"/>
      <protection/>
    </xf>
    <xf numFmtId="0" fontId="44" fillId="0" borderId="0" xfId="59" applyFont="1" applyFill="1" applyAlignment="1">
      <alignment/>
      <protection/>
    </xf>
    <xf numFmtId="0" fontId="66" fillId="0" borderId="0" xfId="59" applyFont="1" applyAlignment="1">
      <alignment horizontal="center"/>
      <protection/>
    </xf>
    <xf numFmtId="0" fontId="61" fillId="0" borderId="0" xfId="61" applyFont="1" applyBorder="1" applyAlignment="1">
      <alignment horizontal="left"/>
      <protection/>
    </xf>
    <xf numFmtId="0" fontId="21" fillId="0" borderId="0" xfId="59" applyFont="1" applyFill="1" applyBorder="1" applyAlignment="1">
      <alignment horizontal="center"/>
      <protection/>
    </xf>
    <xf numFmtId="0" fontId="2" fillId="0" borderId="0" xfId="59" applyFill="1" applyBorder="1">
      <alignment/>
      <protection/>
    </xf>
    <xf numFmtId="0" fontId="18" fillId="0" borderId="0" xfId="59" applyFont="1" applyFill="1" applyBorder="1" applyAlignment="1">
      <alignment vertical="center" wrapText="1"/>
      <protection/>
    </xf>
    <xf numFmtId="0" fontId="2" fillId="0" borderId="0" xfId="58" applyFill="1" applyBorder="1" applyAlignment="1">
      <alignment/>
      <protection/>
    </xf>
    <xf numFmtId="0" fontId="8" fillId="0" borderId="0" xfId="59" applyFont="1" applyFill="1" applyBorder="1" applyAlignment="1">
      <alignment vertical="center" wrapText="1"/>
      <protection/>
    </xf>
    <xf numFmtId="4" fontId="11" fillId="0" borderId="14" xfId="59" applyNumberFormat="1" applyFont="1" applyFill="1" applyBorder="1" applyAlignment="1">
      <alignment horizontal="center" vertical="center"/>
      <protection/>
    </xf>
    <xf numFmtId="2" fontId="11" fillId="0" borderId="14" xfId="59" applyNumberFormat="1" applyFont="1" applyFill="1" applyBorder="1" applyAlignment="1">
      <alignment horizontal="center"/>
      <protection/>
    </xf>
    <xf numFmtId="4" fontId="11" fillId="0" borderId="26" xfId="59" applyNumberFormat="1" applyFont="1" applyFill="1" applyBorder="1" applyAlignment="1">
      <alignment horizontal="center" vertical="center"/>
      <protection/>
    </xf>
    <xf numFmtId="2" fontId="11" fillId="0" borderId="26" xfId="59" applyNumberFormat="1" applyFont="1" applyFill="1" applyBorder="1" applyAlignment="1">
      <alignment horizontal="center"/>
      <protection/>
    </xf>
    <xf numFmtId="2" fontId="11" fillId="0" borderId="26" xfId="59" applyNumberFormat="1" applyFont="1" applyFill="1" applyBorder="1" applyAlignment="1">
      <alignment horizontal="center" vertical="center"/>
      <protection/>
    </xf>
    <xf numFmtId="4" fontId="11" fillId="0" borderId="17" xfId="59" applyNumberFormat="1" applyFont="1" applyFill="1" applyBorder="1" applyAlignment="1">
      <alignment horizontal="center" vertical="center"/>
      <protection/>
    </xf>
    <xf numFmtId="0" fontId="11" fillId="0" borderId="56" xfId="59" applyFont="1" applyFill="1" applyBorder="1" applyAlignment="1">
      <alignment horizontal="center"/>
      <protection/>
    </xf>
    <xf numFmtId="0" fontId="11" fillId="0" borderId="67" xfId="59" applyFont="1" applyFill="1" applyBorder="1" applyAlignment="1">
      <alignment horizontal="center"/>
      <protection/>
    </xf>
    <xf numFmtId="2" fontId="11" fillId="0" borderId="38" xfId="59" applyNumberFormat="1" applyFont="1" applyFill="1" applyBorder="1" applyAlignment="1">
      <alignment horizontal="center" vertical="center"/>
      <protection/>
    </xf>
    <xf numFmtId="2" fontId="11" fillId="0" borderId="38" xfId="59" applyNumberFormat="1" applyFont="1" applyFill="1" applyBorder="1" applyAlignment="1">
      <alignment horizontal="center"/>
      <protection/>
    </xf>
    <xf numFmtId="0" fontId="14" fillId="0" borderId="0" xfId="59" applyFont="1" applyFill="1" applyBorder="1" applyAlignment="1">
      <alignment vertical="center" wrapText="1"/>
      <protection/>
    </xf>
    <xf numFmtId="0" fontId="2" fillId="0" borderId="0" xfId="58" applyFill="1" applyBorder="1" applyAlignment="1">
      <alignment vertical="center" wrapText="1"/>
      <protection/>
    </xf>
    <xf numFmtId="2" fontId="23" fillId="0" borderId="14" xfId="59" applyNumberFormat="1" applyFont="1" applyFill="1" applyBorder="1" applyAlignment="1">
      <alignment horizontal="center" vertical="center" wrapText="1"/>
      <protection/>
    </xf>
    <xf numFmtId="2" fontId="23" fillId="0" borderId="26" xfId="59" applyNumberFormat="1" applyFont="1" applyFill="1" applyBorder="1" applyAlignment="1">
      <alignment horizontal="center" vertical="center" wrapText="1"/>
      <protection/>
    </xf>
    <xf numFmtId="2" fontId="23" fillId="0" borderId="17" xfId="59" applyNumberFormat="1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Alignment="1">
      <alignment horizontal="center" vertical="center" textRotation="90"/>
      <protection/>
    </xf>
    <xf numFmtId="0" fontId="2" fillId="0" borderId="42" xfId="58" applyFill="1" applyBorder="1" applyAlignment="1">
      <alignment horizontal="left"/>
      <protection/>
    </xf>
    <xf numFmtId="2" fontId="11" fillId="0" borderId="42" xfId="59" applyNumberFormat="1" applyFont="1" applyFill="1" applyBorder="1" applyAlignment="1">
      <alignment horizontal="center"/>
      <protection/>
    </xf>
    <xf numFmtId="2" fontId="23" fillId="0" borderId="11" xfId="59" applyNumberFormat="1" applyFont="1" applyFill="1" applyBorder="1" applyAlignment="1">
      <alignment horizontal="center" vertical="center" wrapText="1"/>
      <protection/>
    </xf>
    <xf numFmtId="0" fontId="11" fillId="0" borderId="68" xfId="59" applyFont="1" applyFill="1" applyBorder="1" applyAlignment="1">
      <alignment horizontal="left"/>
      <protection/>
    </xf>
    <xf numFmtId="0" fontId="11" fillId="0" borderId="69" xfId="59" applyFont="1" applyFill="1" applyBorder="1" applyAlignment="1">
      <alignment horizontal="center"/>
      <protection/>
    </xf>
    <xf numFmtId="0" fontId="11" fillId="0" borderId="70" xfId="59" applyFont="1" applyFill="1" applyBorder="1" applyAlignment="1">
      <alignment horizontal="left"/>
      <protection/>
    </xf>
    <xf numFmtId="0" fontId="11" fillId="0" borderId="71" xfId="59" applyFont="1" applyFill="1" applyBorder="1" applyAlignment="1">
      <alignment horizontal="center"/>
      <protection/>
    </xf>
    <xf numFmtId="0" fontId="11" fillId="0" borderId="72" xfId="59" applyFont="1" applyFill="1" applyBorder="1" applyAlignment="1">
      <alignment horizontal="left"/>
      <protection/>
    </xf>
    <xf numFmtId="0" fontId="11" fillId="0" borderId="73" xfId="59" applyFont="1" applyFill="1" applyBorder="1" applyAlignment="1">
      <alignment horizontal="center"/>
      <protection/>
    </xf>
    <xf numFmtId="0" fontId="11" fillId="0" borderId="39" xfId="59" applyFont="1" applyFill="1" applyBorder="1" applyAlignment="1">
      <alignment horizontal="center"/>
      <protection/>
    </xf>
    <xf numFmtId="4" fontId="11" fillId="0" borderId="38" xfId="59" applyNumberFormat="1" applyFont="1" applyFill="1" applyBorder="1" applyAlignment="1">
      <alignment horizontal="center" vertical="center"/>
      <protection/>
    </xf>
    <xf numFmtId="0" fontId="17" fillId="21" borderId="10" xfId="59" applyFont="1" applyFill="1" applyBorder="1" applyAlignment="1">
      <alignment horizontal="center" vertical="center" textRotation="90"/>
      <protection/>
    </xf>
    <xf numFmtId="2" fontId="12" fillId="21" borderId="10" xfId="59" applyNumberFormat="1" applyFont="1" applyFill="1" applyBorder="1" applyAlignment="1">
      <alignment horizontal="center" vertical="center" wrapText="1"/>
      <protection/>
    </xf>
    <xf numFmtId="2" fontId="12" fillId="21" borderId="33" xfId="59" applyNumberFormat="1" applyFont="1" applyFill="1" applyBorder="1" applyAlignment="1">
      <alignment horizontal="center" vertical="center" wrapText="1"/>
      <protection/>
    </xf>
    <xf numFmtId="0" fontId="47" fillId="0" borderId="14" xfId="58" applyFont="1" applyFill="1" applyBorder="1" applyAlignment="1">
      <alignment horizontal="center"/>
      <protection/>
    </xf>
    <xf numFmtId="0" fontId="47" fillId="0" borderId="26" xfId="58" applyFont="1" applyFill="1" applyBorder="1" applyAlignment="1">
      <alignment horizontal="center"/>
      <protection/>
    </xf>
    <xf numFmtId="0" fontId="47" fillId="0" borderId="17" xfId="58" applyFont="1" applyFill="1" applyBorder="1" applyAlignment="1">
      <alignment horizontal="center"/>
      <protection/>
    </xf>
    <xf numFmtId="0" fontId="11" fillId="0" borderId="74" xfId="59" applyFont="1" applyFill="1" applyBorder="1" applyAlignment="1">
      <alignment horizontal="left"/>
      <protection/>
    </xf>
    <xf numFmtId="0" fontId="11" fillId="0" borderId="75" xfId="59" applyFont="1" applyFill="1" applyBorder="1" applyAlignment="1">
      <alignment horizontal="center"/>
      <protection/>
    </xf>
    <xf numFmtId="0" fontId="62" fillId="0" borderId="0" xfId="61" applyFont="1" applyBorder="1" applyAlignment="1">
      <alignment horizontal="left" vertical="top"/>
      <protection/>
    </xf>
    <xf numFmtId="0" fontId="45" fillId="0" borderId="0" xfId="59" applyFont="1" applyFill="1" applyBorder="1" applyAlignment="1">
      <alignment/>
      <protection/>
    </xf>
    <xf numFmtId="0" fontId="2" fillId="0" borderId="0" xfId="59" applyFill="1" applyBorder="1" applyAlignment="1">
      <alignment/>
      <protection/>
    </xf>
    <xf numFmtId="0" fontId="67" fillId="0" borderId="0" xfId="59" applyFont="1" applyFill="1" applyAlignment="1">
      <alignment horizontal="center" vertical="center" wrapText="1"/>
      <protection/>
    </xf>
    <xf numFmtId="0" fontId="62" fillId="0" borderId="76" xfId="58" applyFont="1" applyFill="1" applyBorder="1" applyAlignment="1">
      <alignment vertical="center" textRotation="90" wrapText="1"/>
      <protection/>
    </xf>
    <xf numFmtId="2" fontId="11" fillId="0" borderId="19" xfId="59" applyNumberFormat="1" applyFont="1" applyFill="1" applyBorder="1" applyAlignment="1">
      <alignment horizontal="center"/>
      <protection/>
    </xf>
    <xf numFmtId="2" fontId="11" fillId="0" borderId="19" xfId="59" applyNumberFormat="1" applyFont="1" applyFill="1" applyBorder="1" applyAlignment="1">
      <alignment horizontal="center"/>
      <protection/>
    </xf>
    <xf numFmtId="2" fontId="11" fillId="0" borderId="77" xfId="59" applyNumberFormat="1" applyFont="1" applyFill="1" applyBorder="1" applyAlignment="1">
      <alignment horizontal="center"/>
      <protection/>
    </xf>
    <xf numFmtId="2" fontId="11" fillId="0" borderId="77" xfId="59" applyNumberFormat="1" applyFont="1" applyFill="1" applyBorder="1" applyAlignment="1">
      <alignment horizontal="center" vertical="center"/>
      <protection/>
    </xf>
    <xf numFmtId="2" fontId="11" fillId="0" borderId="78" xfId="59" applyNumberFormat="1" applyFont="1" applyFill="1" applyBorder="1" applyAlignment="1">
      <alignment horizontal="center"/>
      <protection/>
    </xf>
    <xf numFmtId="2" fontId="11" fillId="0" borderId="78" xfId="59" applyNumberFormat="1" applyFont="1" applyFill="1" applyBorder="1" applyAlignment="1">
      <alignment horizontal="center" vertical="center"/>
      <protection/>
    </xf>
    <xf numFmtId="2" fontId="11" fillId="0" borderId="79" xfId="59" applyNumberFormat="1" applyFont="1" applyFill="1" applyBorder="1" applyAlignment="1">
      <alignment horizontal="center"/>
      <protection/>
    </xf>
    <xf numFmtId="2" fontId="11" fillId="0" borderId="79" xfId="59" applyNumberFormat="1" applyFont="1" applyFill="1" applyBorder="1" applyAlignment="1">
      <alignment horizontal="center"/>
      <protection/>
    </xf>
    <xf numFmtId="2" fontId="11" fillId="0" borderId="80" xfId="59" applyNumberFormat="1" applyFont="1" applyFill="1" applyBorder="1" applyAlignment="1">
      <alignment horizontal="center"/>
      <protection/>
    </xf>
    <xf numFmtId="2" fontId="11" fillId="0" borderId="80" xfId="59" applyNumberFormat="1" applyFont="1" applyFill="1" applyBorder="1" applyAlignment="1">
      <alignment horizontal="center"/>
      <protection/>
    </xf>
    <xf numFmtId="2" fontId="11" fillId="0" borderId="77" xfId="59" applyNumberFormat="1" applyFont="1" applyFill="1" applyBorder="1" applyAlignment="1">
      <alignment horizontal="center"/>
      <protection/>
    </xf>
    <xf numFmtId="2" fontId="11" fillId="0" borderId="81" xfId="59" applyNumberFormat="1" applyFont="1" applyFill="1" applyBorder="1" applyAlignment="1">
      <alignment horizontal="center"/>
      <protection/>
    </xf>
    <xf numFmtId="2" fontId="11" fillId="0" borderId="81" xfId="59" applyNumberFormat="1" applyFont="1" applyFill="1" applyBorder="1" applyAlignment="1">
      <alignment horizontal="center" vertical="center"/>
      <protection/>
    </xf>
    <xf numFmtId="4" fontId="11" fillId="0" borderId="19" xfId="59" applyNumberFormat="1" applyFont="1" applyFill="1" applyBorder="1" applyAlignment="1">
      <alignment horizontal="center" vertical="center"/>
      <protection/>
    </xf>
    <xf numFmtId="4" fontId="11" fillId="0" borderId="77" xfId="59" applyNumberFormat="1" applyFont="1" applyFill="1" applyBorder="1" applyAlignment="1">
      <alignment horizontal="center" vertical="center"/>
      <protection/>
    </xf>
    <xf numFmtId="4" fontId="11" fillId="0" borderId="81" xfId="59" applyNumberFormat="1" applyFont="1" applyFill="1" applyBorder="1" applyAlignment="1">
      <alignment horizontal="center" vertical="center"/>
      <protection/>
    </xf>
    <xf numFmtId="0" fontId="2" fillId="0" borderId="46" xfId="59" applyFill="1" applyBorder="1">
      <alignment/>
      <protection/>
    </xf>
    <xf numFmtId="0" fontId="62" fillId="0" borderId="0" xfId="58" applyFont="1" applyFill="1" applyBorder="1" applyAlignment="1">
      <alignment vertical="center" textRotation="90" wrapText="1"/>
      <protection/>
    </xf>
    <xf numFmtId="0" fontId="2" fillId="0" borderId="0" xfId="58" applyAlignment="1">
      <alignment horizontal="center" vertical="center"/>
      <protection/>
    </xf>
    <xf numFmtId="0" fontId="2" fillId="0" borderId="0" xfId="58" applyFont="1" applyAlignment="1">
      <alignment vertical="center"/>
      <protection/>
    </xf>
    <xf numFmtId="0" fontId="45" fillId="0" borderId="0" xfId="58" applyFont="1" applyBorder="1" applyAlignment="1">
      <alignment/>
      <protection/>
    </xf>
    <xf numFmtId="0" fontId="3" fillId="0" borderId="0" xfId="58" applyFont="1" applyBorder="1" applyAlignment="1">
      <alignment horizontal="right" vertical="center"/>
      <protection/>
    </xf>
    <xf numFmtId="0" fontId="3" fillId="0" borderId="0" xfId="58" applyFont="1" applyBorder="1" applyAlignment="1">
      <alignment horizontal="center" vertical="center"/>
      <protection/>
    </xf>
    <xf numFmtId="0" fontId="0" fillId="0" borderId="0" xfId="58" applyFont="1" applyBorder="1" applyAlignment="1">
      <alignment/>
      <protection/>
    </xf>
    <xf numFmtId="0" fontId="19" fillId="0" borderId="0" xfId="58" applyFont="1" applyBorder="1" applyAlignment="1">
      <alignment horizontal="right"/>
      <protection/>
    </xf>
    <xf numFmtId="0" fontId="16" fillId="0" borderId="0" xfId="58" applyFont="1" applyBorder="1" applyAlignment="1">
      <alignment horizontal="center"/>
      <protection/>
    </xf>
    <xf numFmtId="0" fontId="44" fillId="0" borderId="0" xfId="59" applyFont="1" applyAlignment="1">
      <alignment horizontal="left"/>
      <protection/>
    </xf>
    <xf numFmtId="0" fontId="20" fillId="0" borderId="0" xfId="58" applyFont="1" applyBorder="1" applyAlignment="1">
      <alignment horizontal="right"/>
      <protection/>
    </xf>
    <xf numFmtId="0" fontId="62" fillId="0" borderId="0" xfId="58" applyFont="1" applyAlignment="1">
      <alignment/>
      <protection/>
    </xf>
    <xf numFmtId="0" fontId="12" fillId="0" borderId="0" xfId="60" applyFont="1" applyBorder="1" applyAlignment="1">
      <alignment horizontal="left"/>
      <protection/>
    </xf>
    <xf numFmtId="0" fontId="21" fillId="0" borderId="0" xfId="58" applyFont="1" applyBorder="1" applyAlignment="1">
      <alignment horizontal="center" vertical="center"/>
      <protection/>
    </xf>
    <xf numFmtId="0" fontId="45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 vertical="center"/>
      <protection/>
    </xf>
    <xf numFmtId="0" fontId="47" fillId="20" borderId="10" xfId="58" applyFont="1" applyFill="1" applyBorder="1" applyAlignment="1">
      <alignment horizontal="center" vertical="center" textRotation="90" wrapText="1"/>
      <protection/>
    </xf>
    <xf numFmtId="0" fontId="47" fillId="20" borderId="10" xfId="58" applyFont="1" applyFill="1" applyBorder="1" applyAlignment="1">
      <alignment horizontal="center" vertical="center" wrapText="1"/>
      <protection/>
    </xf>
    <xf numFmtId="0" fontId="47" fillId="20" borderId="10" xfId="58" applyFont="1" applyFill="1" applyBorder="1" applyAlignment="1">
      <alignment horizontal="center" vertical="center"/>
      <protection/>
    </xf>
    <xf numFmtId="0" fontId="47" fillId="20" borderId="19" xfId="58" applyFont="1" applyFill="1" applyBorder="1" applyAlignment="1">
      <alignment horizontal="center" vertical="center" wrapText="1"/>
      <protection/>
    </xf>
    <xf numFmtId="0" fontId="47" fillId="20" borderId="82" xfId="58" applyFont="1" applyFill="1" applyBorder="1" applyAlignment="1">
      <alignment horizontal="center" vertical="center" wrapText="1"/>
      <protection/>
    </xf>
    <xf numFmtId="0" fontId="2" fillId="0" borderId="0" xfId="58" applyFill="1" applyBorder="1" applyAlignment="1">
      <alignment horizontal="center" vertical="center"/>
      <protection/>
    </xf>
    <xf numFmtId="49" fontId="2" fillId="0" borderId="83" xfId="58" applyNumberFormat="1" applyFill="1" applyBorder="1" applyAlignment="1">
      <alignment horizontal="center" vertical="center"/>
      <protection/>
    </xf>
    <xf numFmtId="0" fontId="2" fillId="0" borderId="84" xfId="58" applyFill="1" applyBorder="1" applyAlignment="1">
      <alignment horizontal="center" vertical="center"/>
      <protection/>
    </xf>
    <xf numFmtId="172" fontId="2" fillId="0" borderId="84" xfId="58" applyNumberFormat="1" applyFill="1" applyBorder="1" applyAlignment="1">
      <alignment horizontal="center" vertical="center"/>
      <protection/>
    </xf>
    <xf numFmtId="172" fontId="2" fillId="0" borderId="85" xfId="58" applyNumberFormat="1" applyFill="1" applyBorder="1" applyAlignment="1">
      <alignment horizontal="center" vertical="center"/>
      <protection/>
    </xf>
    <xf numFmtId="49" fontId="2" fillId="0" borderId="84" xfId="58" applyNumberFormat="1" applyFill="1" applyBorder="1" applyAlignment="1">
      <alignment horizontal="center" vertical="center"/>
      <protection/>
    </xf>
    <xf numFmtId="0" fontId="2" fillId="0" borderId="83" xfId="58" applyFill="1" applyBorder="1" applyAlignment="1">
      <alignment horizontal="center" vertical="center"/>
      <protection/>
    </xf>
    <xf numFmtId="0" fontId="2" fillId="0" borderId="0" xfId="58" applyFill="1" applyAlignment="1">
      <alignment horizontal="center" vertical="center"/>
      <protection/>
    </xf>
    <xf numFmtId="49" fontId="2" fillId="0" borderId="86" xfId="58" applyNumberFormat="1" applyFill="1" applyBorder="1" applyAlignment="1">
      <alignment horizontal="center" vertical="center"/>
      <protection/>
    </xf>
    <xf numFmtId="0" fontId="2" fillId="0" borderId="87" xfId="58" applyFill="1" applyBorder="1" applyAlignment="1">
      <alignment horizontal="center" vertical="center"/>
      <protection/>
    </xf>
    <xf numFmtId="172" fontId="2" fillId="0" borderId="87" xfId="58" applyNumberFormat="1" applyFill="1" applyBorder="1" applyAlignment="1">
      <alignment horizontal="center" vertical="center"/>
      <protection/>
    </xf>
    <xf numFmtId="172" fontId="2" fillId="0" borderId="88" xfId="58" applyNumberFormat="1" applyFill="1" applyBorder="1" applyAlignment="1">
      <alignment horizontal="center" vertical="center"/>
      <protection/>
    </xf>
    <xf numFmtId="49" fontId="2" fillId="0" borderId="87" xfId="58" applyNumberFormat="1" applyFill="1" applyBorder="1" applyAlignment="1">
      <alignment horizontal="center" vertical="center"/>
      <protection/>
    </xf>
    <xf numFmtId="0" fontId="2" fillId="0" borderId="86" xfId="58" applyFill="1" applyBorder="1" applyAlignment="1">
      <alignment horizontal="center" vertical="center"/>
      <protection/>
    </xf>
    <xf numFmtId="49" fontId="2" fillId="0" borderId="89" xfId="58" applyNumberFormat="1" applyFill="1" applyBorder="1" applyAlignment="1">
      <alignment horizontal="center" vertical="center"/>
      <protection/>
    </xf>
    <xf numFmtId="0" fontId="2" fillId="0" borderId="90" xfId="58" applyFill="1" applyBorder="1" applyAlignment="1">
      <alignment horizontal="center" vertical="center"/>
      <protection/>
    </xf>
    <xf numFmtId="172" fontId="2" fillId="0" borderId="90" xfId="58" applyNumberFormat="1" applyFill="1" applyBorder="1" applyAlignment="1">
      <alignment horizontal="center" vertical="center"/>
      <protection/>
    </xf>
    <xf numFmtId="172" fontId="2" fillId="0" borderId="91" xfId="58" applyNumberFormat="1" applyFill="1" applyBorder="1" applyAlignment="1">
      <alignment horizontal="center" vertical="center"/>
      <protection/>
    </xf>
    <xf numFmtId="49" fontId="2" fillId="0" borderId="90" xfId="58" applyNumberFormat="1" applyFill="1" applyBorder="1" applyAlignment="1">
      <alignment horizontal="center" vertical="center"/>
      <protection/>
    </xf>
    <xf numFmtId="0" fontId="2" fillId="0" borderId="89" xfId="58" applyFill="1" applyBorder="1" applyAlignment="1">
      <alignment horizontal="center" vertical="center"/>
      <protection/>
    </xf>
    <xf numFmtId="49" fontId="2" fillId="0" borderId="92" xfId="58" applyNumberFormat="1" applyFill="1" applyBorder="1" applyAlignment="1">
      <alignment horizontal="center" vertical="center"/>
      <protection/>
    </xf>
    <xf numFmtId="0" fontId="2" fillId="0" borderId="93" xfId="58" applyFill="1" applyBorder="1" applyAlignment="1">
      <alignment horizontal="center" vertical="center"/>
      <protection/>
    </xf>
    <xf numFmtId="172" fontId="2" fillId="0" borderId="93" xfId="58" applyNumberFormat="1" applyFill="1" applyBorder="1" applyAlignment="1">
      <alignment horizontal="center" vertical="center"/>
      <protection/>
    </xf>
    <xf numFmtId="172" fontId="2" fillId="0" borderId="94" xfId="58" applyNumberFormat="1" applyFill="1" applyBorder="1" applyAlignment="1">
      <alignment horizontal="center" vertical="center"/>
      <protection/>
    </xf>
    <xf numFmtId="49" fontId="2" fillId="0" borderId="95" xfId="58" applyNumberFormat="1" applyFill="1" applyBorder="1" applyAlignment="1">
      <alignment horizontal="center" vertical="center"/>
      <protection/>
    </xf>
    <xf numFmtId="0" fontId="2" fillId="0" borderId="96" xfId="58" applyFill="1" applyBorder="1" applyAlignment="1">
      <alignment horizontal="center" vertical="center"/>
      <protection/>
    </xf>
    <xf numFmtId="172" fontId="2" fillId="0" borderId="96" xfId="58" applyNumberFormat="1" applyFill="1" applyBorder="1" applyAlignment="1">
      <alignment horizontal="center" vertical="center"/>
      <protection/>
    </xf>
    <xf numFmtId="172" fontId="2" fillId="0" borderId="97" xfId="58" applyNumberFormat="1" applyFill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 vertical="center"/>
      <protection/>
    </xf>
    <xf numFmtId="0" fontId="2" fillId="0" borderId="0" xfId="58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49" fontId="2" fillId="0" borderId="0" xfId="58" applyNumberFormat="1" applyFill="1" applyBorder="1" applyAlignment="1">
      <alignment horizontal="center" vertical="center"/>
      <protection/>
    </xf>
    <xf numFmtId="172" fontId="2" fillId="0" borderId="0" xfId="58" applyNumberFormat="1" applyFill="1" applyBorder="1" applyAlignment="1">
      <alignment horizontal="center" vertical="center"/>
      <protection/>
    </xf>
    <xf numFmtId="172" fontId="2" fillId="0" borderId="0" xfId="58" applyNumberFormat="1" applyAlignment="1">
      <alignment horizontal="center" vertical="center"/>
      <protection/>
    </xf>
    <xf numFmtId="0" fontId="47" fillId="0" borderId="0" xfId="58" applyFont="1" applyFill="1" applyBorder="1" applyAlignment="1">
      <alignment horizontal="center" vertical="center" textRotation="90" wrapText="1"/>
      <protection/>
    </xf>
    <xf numFmtId="0" fontId="47" fillId="0" borderId="0" xfId="58" applyFont="1" applyFill="1" applyBorder="1" applyAlignment="1">
      <alignment horizontal="center" vertical="center"/>
      <protection/>
    </xf>
    <xf numFmtId="0" fontId="47" fillId="0" borderId="0" xfId="58" applyFont="1" applyFill="1" applyBorder="1" applyAlignment="1">
      <alignment horizontal="center" vertical="center"/>
      <protection/>
    </xf>
    <xf numFmtId="0" fontId="47" fillId="0" borderId="0" xfId="58" applyFont="1" applyFill="1" applyBorder="1" applyAlignment="1">
      <alignment horizontal="center" vertical="center" wrapText="1"/>
      <protection/>
    </xf>
    <xf numFmtId="0" fontId="2" fillId="0" borderId="0" xfId="58" applyFill="1" applyBorder="1" applyAlignment="1">
      <alignment horizontal="center" vertical="center" textRotation="90"/>
      <protection/>
    </xf>
    <xf numFmtId="0" fontId="2" fillId="0" borderId="0" xfId="59" applyFill="1" applyAlignment="1">
      <alignment/>
      <protection/>
    </xf>
    <xf numFmtId="0" fontId="3" fillId="0" borderId="0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/>
      <protection/>
    </xf>
    <xf numFmtId="0" fontId="64" fillId="0" borderId="0" xfId="59" applyFont="1" applyFill="1" applyAlignment="1">
      <alignment horizontal="center"/>
      <protection/>
    </xf>
    <xf numFmtId="0" fontId="64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left"/>
      <protection/>
    </xf>
    <xf numFmtId="0" fontId="11" fillId="0" borderId="98" xfId="59" applyFont="1" applyFill="1" applyBorder="1" applyAlignment="1">
      <alignment horizontal="left"/>
      <protection/>
    </xf>
    <xf numFmtId="0" fontId="11" fillId="0" borderId="99" xfId="59" applyFont="1" applyFill="1" applyBorder="1" applyAlignment="1">
      <alignment horizontal="center"/>
      <protection/>
    </xf>
    <xf numFmtId="4" fontId="11" fillId="0" borderId="99" xfId="59" applyNumberFormat="1" applyFont="1" applyFill="1" applyBorder="1" applyAlignment="1">
      <alignment horizontal="center"/>
      <protection/>
    </xf>
    <xf numFmtId="2" fontId="11" fillId="0" borderId="100" xfId="59" applyNumberFormat="1" applyFont="1" applyFill="1" applyBorder="1" applyAlignment="1">
      <alignment horizontal="center"/>
      <protection/>
    </xf>
    <xf numFmtId="2" fontId="11" fillId="0" borderId="101" xfId="59" applyNumberFormat="1" applyFont="1" applyFill="1" applyBorder="1" applyAlignment="1">
      <alignment horizontal="center"/>
      <protection/>
    </xf>
    <xf numFmtId="0" fontId="11" fillId="0" borderId="102" xfId="59" applyFont="1" applyFill="1" applyBorder="1" applyAlignment="1">
      <alignment horizontal="left"/>
      <protection/>
    </xf>
    <xf numFmtId="0" fontId="11" fillId="0" borderId="103" xfId="59" applyFont="1" applyFill="1" applyBorder="1" applyAlignment="1">
      <alignment horizontal="center"/>
      <protection/>
    </xf>
    <xf numFmtId="0" fontId="11" fillId="0" borderId="104" xfId="59" applyFont="1" applyFill="1" applyBorder="1" applyAlignment="1">
      <alignment horizontal="center"/>
      <protection/>
    </xf>
    <xf numFmtId="4" fontId="11" fillId="0" borderId="104" xfId="59" applyNumberFormat="1" applyFont="1" applyFill="1" applyBorder="1" applyAlignment="1">
      <alignment horizontal="center"/>
      <protection/>
    </xf>
    <xf numFmtId="2" fontId="11" fillId="0" borderId="105" xfId="59" applyNumberFormat="1" applyFont="1" applyFill="1" applyBorder="1" applyAlignment="1">
      <alignment horizontal="center"/>
      <protection/>
    </xf>
    <xf numFmtId="0" fontId="11" fillId="0" borderId="106" xfId="59" applyFont="1" applyFill="1" applyBorder="1" applyAlignment="1">
      <alignment horizontal="left"/>
      <protection/>
    </xf>
    <xf numFmtId="0" fontId="11" fillId="0" borderId="99" xfId="59" applyFont="1" applyFill="1" applyBorder="1" applyAlignment="1">
      <alignment horizontal="left"/>
      <protection/>
    </xf>
    <xf numFmtId="2" fontId="11" fillId="0" borderId="99" xfId="59" applyNumberFormat="1" applyFont="1" applyFill="1" applyBorder="1" applyAlignment="1">
      <alignment horizontal="center"/>
      <protection/>
    </xf>
    <xf numFmtId="0" fontId="11" fillId="0" borderId="107" xfId="59" applyFont="1" applyFill="1" applyBorder="1" applyAlignment="1">
      <alignment horizontal="left"/>
      <protection/>
    </xf>
    <xf numFmtId="0" fontId="11" fillId="0" borderId="108" xfId="59" applyFont="1" applyFill="1" applyBorder="1" applyAlignment="1">
      <alignment horizontal="center"/>
      <protection/>
    </xf>
    <xf numFmtId="0" fontId="11" fillId="0" borderId="109" xfId="59" applyFont="1" applyFill="1" applyBorder="1" applyAlignment="1">
      <alignment horizontal="center"/>
      <protection/>
    </xf>
    <xf numFmtId="4" fontId="11" fillId="0" borderId="109" xfId="59" applyNumberFormat="1" applyFont="1" applyFill="1" applyBorder="1" applyAlignment="1">
      <alignment horizontal="center"/>
      <protection/>
    </xf>
    <xf numFmtId="2" fontId="11" fillId="0" borderId="110" xfId="59" applyNumberFormat="1" applyFont="1" applyFill="1" applyBorder="1" applyAlignment="1">
      <alignment horizontal="center"/>
      <protection/>
    </xf>
    <xf numFmtId="0" fontId="11" fillId="0" borderId="104" xfId="59" applyFont="1" applyFill="1" applyBorder="1" applyAlignment="1">
      <alignment horizontal="left"/>
      <protection/>
    </xf>
    <xf numFmtId="2" fontId="11" fillId="0" borderId="104" xfId="59" applyNumberFormat="1" applyFont="1" applyFill="1" applyBorder="1" applyAlignment="1">
      <alignment horizontal="center"/>
      <protection/>
    </xf>
    <xf numFmtId="0" fontId="4" fillId="0" borderId="0" xfId="59" applyFont="1" applyFill="1" applyBorder="1">
      <alignment/>
      <protection/>
    </xf>
    <xf numFmtId="0" fontId="11" fillId="0" borderId="111" xfId="59" applyFont="1" applyFill="1" applyBorder="1" applyAlignment="1">
      <alignment horizontal="left"/>
      <protection/>
    </xf>
    <xf numFmtId="0" fontId="11" fillId="0" borderId="109" xfId="59" applyFont="1" applyFill="1" applyBorder="1" applyAlignment="1">
      <alignment horizontal="left"/>
      <protection/>
    </xf>
    <xf numFmtId="2" fontId="11" fillId="0" borderId="109" xfId="59" applyNumberFormat="1" applyFont="1" applyFill="1" applyBorder="1" applyAlignment="1">
      <alignment horizontal="center"/>
      <protection/>
    </xf>
    <xf numFmtId="4" fontId="11" fillId="0" borderId="99" xfId="59" applyNumberFormat="1" applyFont="1" applyFill="1" applyBorder="1" applyAlignment="1">
      <alignment horizontal="center" vertical="center"/>
      <protection/>
    </xf>
    <xf numFmtId="2" fontId="11" fillId="0" borderId="99" xfId="59" applyNumberFormat="1" applyFont="1" applyFill="1" applyBorder="1" applyAlignment="1">
      <alignment horizontal="center" vertical="center"/>
      <protection/>
    </xf>
    <xf numFmtId="0" fontId="11" fillId="0" borderId="98" xfId="59" applyFont="1" applyFill="1" applyBorder="1" applyAlignment="1">
      <alignment horizontal="left" vertical="center"/>
      <protection/>
    </xf>
    <xf numFmtId="0" fontId="11" fillId="0" borderId="99" xfId="59" applyFont="1" applyFill="1" applyBorder="1" applyAlignment="1">
      <alignment horizontal="left" vertical="center"/>
      <protection/>
    </xf>
    <xf numFmtId="4" fontId="11" fillId="0" borderId="104" xfId="59" applyNumberFormat="1" applyFont="1" applyFill="1" applyBorder="1" applyAlignment="1">
      <alignment horizontal="center" vertical="center"/>
      <protection/>
    </xf>
    <xf numFmtId="2" fontId="11" fillId="0" borderId="104" xfId="59" applyNumberFormat="1" applyFont="1" applyFill="1" applyBorder="1" applyAlignment="1">
      <alignment horizontal="center" vertical="center"/>
      <protection/>
    </xf>
    <xf numFmtId="4" fontId="11" fillId="0" borderId="109" xfId="59" applyNumberFormat="1" applyFont="1" applyFill="1" applyBorder="1" applyAlignment="1">
      <alignment horizontal="center" vertical="center"/>
      <protection/>
    </xf>
    <xf numFmtId="2" fontId="11" fillId="0" borderId="109" xfId="59" applyNumberFormat="1" applyFont="1" applyFill="1" applyBorder="1" applyAlignment="1">
      <alignment horizontal="center" vertical="center"/>
      <protection/>
    </xf>
    <xf numFmtId="0" fontId="12" fillId="0" borderId="99" xfId="59" applyFont="1" applyFill="1" applyBorder="1" applyAlignment="1">
      <alignment horizontal="center"/>
      <protection/>
    </xf>
    <xf numFmtId="2" fontId="11" fillId="0" borderId="99" xfId="59" applyNumberFormat="1" applyFont="1" applyFill="1" applyBorder="1" applyAlignment="1">
      <alignment horizontal="center"/>
      <protection/>
    </xf>
    <xf numFmtId="2" fontId="11" fillId="0" borderId="101" xfId="59" applyNumberFormat="1" applyFont="1" applyFill="1" applyBorder="1" applyAlignment="1">
      <alignment horizontal="center"/>
      <protection/>
    </xf>
    <xf numFmtId="0" fontId="12" fillId="0" borderId="109" xfId="59" applyFont="1" applyFill="1" applyBorder="1" applyAlignment="1">
      <alignment horizontal="left"/>
      <protection/>
    </xf>
    <xf numFmtId="2" fontId="11" fillId="0" borderId="101" xfId="59" applyNumberFormat="1" applyFont="1" applyFill="1" applyBorder="1" applyAlignment="1">
      <alignment horizontal="center" vertical="center"/>
      <protection/>
    </xf>
    <xf numFmtId="2" fontId="11" fillId="0" borderId="105" xfId="59" applyNumberFormat="1" applyFont="1" applyFill="1" applyBorder="1" applyAlignment="1">
      <alignment horizontal="center" vertical="center"/>
      <protection/>
    </xf>
    <xf numFmtId="2" fontId="11" fillId="0" borderId="110" xfId="59" applyNumberFormat="1" applyFont="1" applyFill="1" applyBorder="1" applyAlignment="1">
      <alignment horizontal="center" vertical="center"/>
      <protection/>
    </xf>
    <xf numFmtId="0" fontId="47" fillId="0" borderId="0" xfId="58" applyFont="1" applyFill="1" applyAlignment="1">
      <alignment horizontal="center"/>
      <protection/>
    </xf>
    <xf numFmtId="0" fontId="61" fillId="0" borderId="0" xfId="61" applyFont="1" applyBorder="1" applyAlignment="1">
      <alignment horizontal="center"/>
      <protection/>
    </xf>
    <xf numFmtId="0" fontId="62" fillId="0" borderId="0" xfId="61" applyFont="1" applyBorder="1" applyAlignment="1">
      <alignment horizontal="center"/>
      <protection/>
    </xf>
    <xf numFmtId="0" fontId="47" fillId="0" borderId="0" xfId="58" applyFont="1" applyFill="1" applyAlignment="1">
      <alignment horizontal="left" vertical="center"/>
      <protection/>
    </xf>
    <xf numFmtId="0" fontId="1" fillId="0" borderId="0" xfId="43" applyAlignment="1" applyProtection="1">
      <alignment/>
      <protection/>
    </xf>
    <xf numFmtId="0" fontId="62" fillId="0" borderId="0" xfId="58" applyFont="1">
      <alignment/>
      <protection/>
    </xf>
    <xf numFmtId="0" fontId="48" fillId="20" borderId="112" xfId="59" applyFont="1" applyFill="1" applyBorder="1" applyAlignment="1">
      <alignment horizontal="center" vertical="center" wrapText="1"/>
      <protection/>
    </xf>
    <xf numFmtId="0" fontId="48" fillId="20" borderId="46" xfId="59" applyFont="1" applyFill="1" applyBorder="1" applyAlignment="1">
      <alignment horizontal="center" vertical="center" wrapText="1"/>
      <protection/>
    </xf>
    <xf numFmtId="0" fontId="48" fillId="20" borderId="82" xfId="59" applyFont="1" applyFill="1" applyBorder="1" applyAlignment="1">
      <alignment horizontal="center" vertical="center" wrapText="1"/>
      <protection/>
    </xf>
    <xf numFmtId="0" fontId="44" fillId="0" borderId="0" xfId="58" applyFont="1" applyFill="1" applyAlignment="1">
      <alignment horizontal="center" vertical="center" textRotation="90"/>
      <protection/>
    </xf>
    <xf numFmtId="0" fontId="20" fillId="20" borderId="45" xfId="59" applyFont="1" applyFill="1" applyBorder="1" applyAlignment="1">
      <alignment horizontal="center" vertical="center" wrapText="1"/>
      <protection/>
    </xf>
    <xf numFmtId="0" fontId="20" fillId="20" borderId="57" xfId="59" applyFont="1" applyFill="1" applyBorder="1" applyAlignment="1">
      <alignment horizontal="center" vertical="center" wrapText="1"/>
      <protection/>
    </xf>
    <xf numFmtId="0" fontId="44" fillId="0" borderId="20" xfId="59" applyFont="1" applyFill="1" applyBorder="1" applyAlignment="1">
      <alignment horizontal="center" vertical="center"/>
      <protection/>
    </xf>
    <xf numFmtId="0" fontId="11" fillId="0" borderId="12" xfId="59" applyFont="1" applyFill="1" applyBorder="1" applyAlignment="1">
      <alignment horizontal="center"/>
      <protection/>
    </xf>
    <xf numFmtId="0" fontId="2" fillId="0" borderId="23" xfId="58" applyBorder="1" applyAlignment="1">
      <alignment horizontal="center"/>
      <protection/>
    </xf>
    <xf numFmtId="0" fontId="11" fillId="0" borderId="15" xfId="59" applyFont="1" applyFill="1" applyBorder="1" applyAlignment="1">
      <alignment horizontal="center"/>
      <protection/>
    </xf>
    <xf numFmtId="0" fontId="2" fillId="0" borderId="31" xfId="58" applyBorder="1" applyAlignment="1">
      <alignment horizontal="center"/>
      <protection/>
    </xf>
    <xf numFmtId="0" fontId="44" fillId="0" borderId="19" xfId="59" applyFont="1" applyFill="1" applyBorder="1" applyAlignment="1">
      <alignment horizontal="center" vertical="center"/>
      <protection/>
    </xf>
    <xf numFmtId="0" fontId="44" fillId="0" borderId="81" xfId="59" applyFont="1" applyFill="1" applyBorder="1" applyAlignment="1">
      <alignment horizontal="center" vertical="center"/>
      <protection/>
    </xf>
    <xf numFmtId="0" fontId="44" fillId="0" borderId="19" xfId="58" applyFont="1" applyFill="1" applyBorder="1" applyAlignment="1">
      <alignment horizontal="center" vertical="center"/>
      <protection/>
    </xf>
    <xf numFmtId="0" fontId="44" fillId="0" borderId="81" xfId="58" applyFont="1" applyFill="1" applyBorder="1" applyAlignment="1">
      <alignment horizontal="center" vertical="center"/>
      <protection/>
    </xf>
    <xf numFmtId="0" fontId="20" fillId="20" borderId="11" xfId="59" applyFont="1" applyFill="1" applyBorder="1" applyAlignment="1">
      <alignment horizontal="center" vertical="center" wrapText="1"/>
      <protection/>
    </xf>
    <xf numFmtId="0" fontId="2" fillId="0" borderId="60" xfId="58" applyBorder="1" applyAlignment="1">
      <alignment horizontal="center"/>
      <protection/>
    </xf>
    <xf numFmtId="0" fontId="2" fillId="0" borderId="22" xfId="58" applyBorder="1" applyAlignment="1">
      <alignment horizontal="center"/>
      <protection/>
    </xf>
    <xf numFmtId="0" fontId="2" fillId="0" borderId="30" xfId="58" applyBorder="1" applyAlignment="1">
      <alignment horizontal="center"/>
      <protection/>
    </xf>
    <xf numFmtId="0" fontId="44" fillId="0" borderId="20" xfId="58" applyFont="1" applyFill="1" applyBorder="1" applyAlignment="1">
      <alignment horizontal="center" vertical="center"/>
      <protection/>
    </xf>
    <xf numFmtId="0" fontId="11" fillId="0" borderId="112" xfId="59" applyFont="1" applyFill="1" applyBorder="1" applyAlignment="1">
      <alignment horizontal="center"/>
      <protection/>
    </xf>
    <xf numFmtId="0" fontId="2" fillId="0" borderId="82" xfId="58" applyBorder="1" applyAlignment="1">
      <alignment horizontal="center"/>
      <protection/>
    </xf>
    <xf numFmtId="0" fontId="14" fillId="20" borderId="45" xfId="58" applyFont="1" applyFill="1" applyBorder="1" applyAlignment="1">
      <alignment horizontal="center" vertical="center"/>
      <protection/>
    </xf>
    <xf numFmtId="0" fontId="14" fillId="20" borderId="11" xfId="58" applyFont="1" applyFill="1" applyBorder="1" applyAlignment="1">
      <alignment horizontal="center" vertical="center"/>
      <protection/>
    </xf>
    <xf numFmtId="0" fontId="14" fillId="20" borderId="57" xfId="58" applyFont="1" applyFill="1" applyBorder="1" applyAlignment="1">
      <alignment horizontal="center" vertical="center"/>
      <protection/>
    </xf>
    <xf numFmtId="0" fontId="63" fillId="20" borderId="19" xfId="58" applyFont="1" applyFill="1" applyBorder="1" applyAlignment="1">
      <alignment horizontal="center" vertical="center" textRotation="90" wrapText="1"/>
      <protection/>
    </xf>
    <xf numFmtId="0" fontId="63" fillId="20" borderId="20" xfId="58" applyFont="1" applyFill="1" applyBorder="1" applyAlignment="1">
      <alignment horizontal="center" vertical="center" textRotation="90" wrapText="1"/>
      <protection/>
    </xf>
    <xf numFmtId="0" fontId="63" fillId="20" borderId="81" xfId="58" applyFont="1" applyFill="1" applyBorder="1" applyAlignment="1">
      <alignment horizontal="center" vertical="center" textRotation="90" wrapText="1"/>
      <protection/>
    </xf>
    <xf numFmtId="0" fontId="24" fillId="20" borderId="112" xfId="59" applyFont="1" applyFill="1" applyBorder="1" applyAlignment="1">
      <alignment horizontal="center" vertical="center" wrapText="1"/>
      <protection/>
    </xf>
    <xf numFmtId="0" fontId="24" fillId="20" borderId="46" xfId="59" applyFont="1" applyFill="1" applyBorder="1" applyAlignment="1">
      <alignment horizontal="center" vertical="center" wrapText="1"/>
      <protection/>
    </xf>
    <xf numFmtId="0" fontId="24" fillId="20" borderId="82" xfId="59" applyFont="1" applyFill="1" applyBorder="1" applyAlignment="1">
      <alignment horizontal="center" vertical="center" wrapText="1"/>
      <protection/>
    </xf>
    <xf numFmtId="0" fontId="24" fillId="20" borderId="76" xfId="59" applyFont="1" applyFill="1" applyBorder="1" applyAlignment="1">
      <alignment horizontal="center" vertical="center" wrapText="1"/>
      <protection/>
    </xf>
    <xf numFmtId="0" fontId="24" fillId="20" borderId="0" xfId="59" applyFont="1" applyFill="1" applyBorder="1" applyAlignment="1">
      <alignment horizontal="center" vertical="center" wrapText="1"/>
      <protection/>
    </xf>
    <xf numFmtId="0" fontId="24" fillId="20" borderId="113" xfId="59" applyFont="1" applyFill="1" applyBorder="1" applyAlignment="1">
      <alignment horizontal="center" vertical="center" wrapText="1"/>
      <protection/>
    </xf>
    <xf numFmtId="0" fontId="24" fillId="20" borderId="47" xfId="59" applyFont="1" applyFill="1" applyBorder="1" applyAlignment="1">
      <alignment horizontal="center" vertical="center" wrapText="1"/>
      <protection/>
    </xf>
    <xf numFmtId="0" fontId="24" fillId="20" borderId="42" xfId="59" applyFont="1" applyFill="1" applyBorder="1" applyAlignment="1">
      <alignment horizontal="center" vertical="center" wrapText="1"/>
      <protection/>
    </xf>
    <xf numFmtId="0" fontId="24" fillId="20" borderId="48" xfId="59" applyFont="1" applyFill="1" applyBorder="1" applyAlignment="1">
      <alignment horizontal="center" vertical="center" wrapText="1"/>
      <protection/>
    </xf>
    <xf numFmtId="0" fontId="10" fillId="20" borderId="19" xfId="59" applyFont="1" applyFill="1" applyBorder="1" applyAlignment="1">
      <alignment horizontal="center" vertical="center" wrapText="1"/>
      <protection/>
    </xf>
    <xf numFmtId="0" fontId="10" fillId="20" borderId="20" xfId="59" applyFont="1" applyFill="1" applyBorder="1" applyAlignment="1">
      <alignment horizontal="center" vertical="center" wrapText="1"/>
      <protection/>
    </xf>
    <xf numFmtId="0" fontId="10" fillId="20" borderId="81" xfId="59" applyFont="1" applyFill="1" applyBorder="1" applyAlignment="1">
      <alignment horizontal="center" vertical="center" wrapText="1"/>
      <protection/>
    </xf>
    <xf numFmtId="0" fontId="10" fillId="20" borderId="82" xfId="59" applyFont="1" applyFill="1" applyBorder="1" applyAlignment="1">
      <alignment horizontal="center" vertical="center" wrapText="1"/>
      <protection/>
    </xf>
    <xf numFmtId="0" fontId="10" fillId="20" borderId="113" xfId="59" applyFont="1" applyFill="1" applyBorder="1" applyAlignment="1">
      <alignment horizontal="center" vertical="center" wrapText="1"/>
      <protection/>
    </xf>
    <xf numFmtId="0" fontId="10" fillId="20" borderId="48" xfId="59" applyFont="1" applyFill="1" applyBorder="1" applyAlignment="1">
      <alignment horizontal="center" vertical="center" wrapText="1"/>
      <protection/>
    </xf>
    <xf numFmtId="0" fontId="20" fillId="20" borderId="112" xfId="59" applyFont="1" applyFill="1" applyBorder="1" applyAlignment="1">
      <alignment horizontal="center" vertical="center" wrapText="1"/>
      <protection/>
    </xf>
    <xf numFmtId="0" fontId="20" fillId="20" borderId="46" xfId="59" applyFont="1" applyFill="1" applyBorder="1" applyAlignment="1">
      <alignment horizontal="center" vertical="center" wrapText="1"/>
      <protection/>
    </xf>
    <xf numFmtId="0" fontId="20" fillId="20" borderId="82" xfId="59" applyFont="1" applyFill="1" applyBorder="1" applyAlignment="1">
      <alignment horizontal="center" vertical="center" wrapText="1"/>
      <protection/>
    </xf>
    <xf numFmtId="0" fontId="20" fillId="20" borderId="76" xfId="59" applyFont="1" applyFill="1" applyBorder="1" applyAlignment="1">
      <alignment horizontal="center" vertical="center" wrapText="1"/>
      <protection/>
    </xf>
    <xf numFmtId="0" fontId="20" fillId="20" borderId="0" xfId="59" applyFont="1" applyFill="1" applyBorder="1" applyAlignment="1">
      <alignment horizontal="center" vertical="center" wrapText="1"/>
      <protection/>
    </xf>
    <xf numFmtId="0" fontId="20" fillId="20" borderId="113" xfId="59" applyFont="1" applyFill="1" applyBorder="1" applyAlignment="1">
      <alignment horizontal="center" vertical="center" wrapText="1"/>
      <protection/>
    </xf>
    <xf numFmtId="0" fontId="20" fillId="20" borderId="47" xfId="59" applyFont="1" applyFill="1" applyBorder="1" applyAlignment="1">
      <alignment horizontal="center" vertical="center" wrapText="1"/>
      <protection/>
    </xf>
    <xf numFmtId="0" fontId="20" fillId="20" borderId="42" xfId="59" applyFont="1" applyFill="1" applyBorder="1" applyAlignment="1">
      <alignment horizontal="center" vertical="center" wrapText="1"/>
      <protection/>
    </xf>
    <xf numFmtId="0" fontId="20" fillId="20" borderId="48" xfId="59" applyFont="1" applyFill="1" applyBorder="1" applyAlignment="1">
      <alignment horizontal="center" vertical="center" wrapText="1"/>
      <protection/>
    </xf>
    <xf numFmtId="0" fontId="2" fillId="20" borderId="46" xfId="58" applyFill="1" applyBorder="1" applyAlignment="1">
      <alignment horizontal="center" vertical="center" wrapText="1"/>
      <protection/>
    </xf>
    <xf numFmtId="0" fontId="62" fillId="20" borderId="112" xfId="58" applyFont="1" applyFill="1" applyBorder="1" applyAlignment="1">
      <alignment horizontal="center" vertical="center" wrapText="1"/>
      <protection/>
    </xf>
    <xf numFmtId="0" fontId="62" fillId="20" borderId="82" xfId="58" applyFont="1" applyFill="1" applyBorder="1" applyAlignment="1">
      <alignment horizontal="center" vertical="center" wrapText="1"/>
      <protection/>
    </xf>
    <xf numFmtId="0" fontId="11" fillId="0" borderId="112" xfId="59" applyFont="1" applyFill="1" applyBorder="1" applyAlignment="1">
      <alignment horizontal="left"/>
      <protection/>
    </xf>
    <xf numFmtId="0" fontId="11" fillId="0" borderId="46" xfId="59" applyFont="1" applyFill="1" applyBorder="1" applyAlignment="1">
      <alignment horizontal="left"/>
      <protection/>
    </xf>
    <xf numFmtId="0" fontId="11" fillId="0" borderId="82" xfId="59" applyFont="1" applyFill="1" applyBorder="1" applyAlignment="1">
      <alignment horizontal="left"/>
      <protection/>
    </xf>
    <xf numFmtId="0" fontId="11" fillId="0" borderId="46" xfId="59" applyFont="1" applyFill="1" applyBorder="1" applyAlignment="1">
      <alignment horizontal="center"/>
      <protection/>
    </xf>
    <xf numFmtId="2" fontId="12" fillId="0" borderId="112" xfId="59" applyNumberFormat="1" applyFont="1" applyFill="1" applyBorder="1" applyAlignment="1">
      <alignment horizontal="center"/>
      <protection/>
    </xf>
    <xf numFmtId="2" fontId="12" fillId="0" borderId="46" xfId="59" applyNumberFormat="1" applyFont="1" applyFill="1" applyBorder="1" applyAlignment="1">
      <alignment horizontal="center"/>
      <protection/>
    </xf>
    <xf numFmtId="2" fontId="12" fillId="0" borderId="82" xfId="59" applyNumberFormat="1" applyFont="1" applyFill="1" applyBorder="1" applyAlignment="1">
      <alignment horizontal="center"/>
      <protection/>
    </xf>
    <xf numFmtId="0" fontId="11" fillId="0" borderId="41" xfId="59" applyFont="1" applyFill="1" applyBorder="1" applyAlignment="1">
      <alignment horizontal="left"/>
      <protection/>
    </xf>
    <xf numFmtId="0" fontId="2" fillId="0" borderId="27" xfId="58" applyBorder="1" applyAlignment="1">
      <alignment/>
      <protection/>
    </xf>
    <xf numFmtId="0" fontId="11" fillId="0" borderId="41" xfId="59" applyFont="1" applyFill="1" applyBorder="1" applyAlignment="1">
      <alignment horizontal="center"/>
      <protection/>
    </xf>
    <xf numFmtId="0" fontId="11" fillId="0" borderId="27" xfId="59" applyFont="1" applyFill="1" applyBorder="1" applyAlignment="1">
      <alignment horizontal="center"/>
      <protection/>
    </xf>
    <xf numFmtId="2" fontId="12" fillId="0" borderId="41" xfId="59" applyNumberFormat="1" applyFont="1" applyFill="1" applyBorder="1" applyAlignment="1">
      <alignment horizontal="center"/>
      <protection/>
    </xf>
    <xf numFmtId="2" fontId="12" fillId="0" borderId="27" xfId="59" applyNumberFormat="1" applyFont="1" applyFill="1" applyBorder="1" applyAlignment="1">
      <alignment horizontal="center"/>
      <protection/>
    </xf>
    <xf numFmtId="2" fontId="12" fillId="0" borderId="28" xfId="59" applyNumberFormat="1" applyFont="1" applyFill="1" applyBorder="1" applyAlignment="1">
      <alignment horizontal="center"/>
      <protection/>
    </xf>
    <xf numFmtId="0" fontId="11" fillId="0" borderId="47" xfId="59" applyFont="1" applyFill="1" applyBorder="1" applyAlignment="1">
      <alignment horizontal="left"/>
      <protection/>
    </xf>
    <xf numFmtId="0" fontId="2" fillId="0" borderId="42" xfId="58" applyBorder="1" applyAlignment="1">
      <alignment/>
      <protection/>
    </xf>
    <xf numFmtId="0" fontId="11" fillId="0" borderId="0" xfId="59" applyFont="1" applyFill="1" applyBorder="1" applyAlignment="1">
      <alignment horizontal="left"/>
      <protection/>
    </xf>
    <xf numFmtId="0" fontId="2" fillId="0" borderId="0" xfId="58" applyBorder="1" applyAlignment="1">
      <alignment/>
      <protection/>
    </xf>
    <xf numFmtId="0" fontId="11" fillId="0" borderId="65" xfId="59" applyFont="1" applyFill="1" applyBorder="1" applyAlignment="1">
      <alignment horizontal="center"/>
      <protection/>
    </xf>
    <xf numFmtId="0" fontId="11" fillId="0" borderId="59" xfId="59" applyFont="1" applyFill="1" applyBorder="1" applyAlignment="1">
      <alignment horizontal="center"/>
      <protection/>
    </xf>
    <xf numFmtId="0" fontId="11" fillId="0" borderId="27" xfId="59" applyFont="1" applyFill="1" applyBorder="1" applyAlignment="1">
      <alignment horizontal="left"/>
      <protection/>
    </xf>
    <xf numFmtId="0" fontId="11" fillId="0" borderId="28" xfId="59" applyFont="1" applyFill="1" applyBorder="1" applyAlignment="1">
      <alignment horizontal="left"/>
      <protection/>
    </xf>
    <xf numFmtId="0" fontId="11" fillId="0" borderId="0" xfId="59" applyFont="1" applyFill="1" applyBorder="1" applyAlignment="1">
      <alignment horizontal="center"/>
      <protection/>
    </xf>
    <xf numFmtId="0" fontId="11" fillId="0" borderId="47" xfId="59" applyFont="1" applyFill="1" applyBorder="1" applyAlignment="1">
      <alignment horizontal="center"/>
      <protection/>
    </xf>
    <xf numFmtId="0" fontId="11" fillId="0" borderId="42" xfId="59" applyFont="1" applyFill="1" applyBorder="1" applyAlignment="1">
      <alignment horizontal="center"/>
      <protection/>
    </xf>
    <xf numFmtId="2" fontId="12" fillId="0" borderId="47" xfId="59" applyNumberFormat="1" applyFont="1" applyFill="1" applyBorder="1" applyAlignment="1">
      <alignment horizontal="center"/>
      <protection/>
    </xf>
    <xf numFmtId="2" fontId="12" fillId="0" borderId="42" xfId="59" applyNumberFormat="1" applyFont="1" applyFill="1" applyBorder="1" applyAlignment="1">
      <alignment horizontal="center"/>
      <protection/>
    </xf>
    <xf numFmtId="2" fontId="12" fillId="0" borderId="48" xfId="59" applyNumberFormat="1" applyFont="1" applyFill="1" applyBorder="1" applyAlignment="1">
      <alignment horizontal="center"/>
      <protection/>
    </xf>
    <xf numFmtId="2" fontId="47" fillId="0" borderId="0" xfId="58" applyNumberFormat="1" applyFont="1" applyBorder="1" applyAlignment="1">
      <alignment horizontal="center"/>
      <protection/>
    </xf>
    <xf numFmtId="0" fontId="11" fillId="0" borderId="24" xfId="59" applyFont="1" applyFill="1" applyBorder="1" applyAlignment="1">
      <alignment horizontal="center"/>
      <protection/>
    </xf>
    <xf numFmtId="0" fontId="11" fillId="0" borderId="43" xfId="59" applyFont="1" applyFill="1" applyBorder="1" applyAlignment="1">
      <alignment horizontal="center"/>
      <protection/>
    </xf>
    <xf numFmtId="0" fontId="11" fillId="0" borderId="42" xfId="59" applyFont="1" applyFill="1" applyBorder="1" applyAlignment="1">
      <alignment horizontal="left"/>
      <protection/>
    </xf>
    <xf numFmtId="0" fontId="11" fillId="0" borderId="48" xfId="59" applyFont="1" applyFill="1" applyBorder="1" applyAlignment="1">
      <alignment horizontal="left"/>
      <protection/>
    </xf>
    <xf numFmtId="0" fontId="11" fillId="0" borderId="13" xfId="59" applyFont="1" applyFill="1" applyBorder="1" applyAlignment="1">
      <alignment horizontal="center"/>
      <protection/>
    </xf>
    <xf numFmtId="0" fontId="11" fillId="0" borderId="44" xfId="59" applyFont="1" applyFill="1" applyBorder="1" applyAlignment="1">
      <alignment horizontal="center"/>
      <protection/>
    </xf>
    <xf numFmtId="0" fontId="11" fillId="0" borderId="22" xfId="59" applyFont="1" applyFill="1" applyBorder="1" applyAlignment="1">
      <alignment horizontal="center"/>
      <protection/>
    </xf>
    <xf numFmtId="0" fontId="11" fillId="0" borderId="23" xfId="59" applyFont="1" applyFill="1" applyBorder="1" applyAlignment="1">
      <alignment horizontal="center"/>
      <protection/>
    </xf>
    <xf numFmtId="2" fontId="47" fillId="0" borderId="114" xfId="58" applyNumberFormat="1" applyFont="1" applyBorder="1" applyAlignment="1">
      <alignment horizontal="center"/>
      <protection/>
    </xf>
    <xf numFmtId="2" fontId="47" fillId="0" borderId="115" xfId="58" applyNumberFormat="1" applyFont="1" applyBorder="1" applyAlignment="1">
      <alignment horizontal="center"/>
      <protection/>
    </xf>
    <xf numFmtId="0" fontId="11" fillId="0" borderId="28" xfId="59" applyFont="1" applyFill="1" applyBorder="1" applyAlignment="1">
      <alignment horizontal="center"/>
      <protection/>
    </xf>
    <xf numFmtId="2" fontId="47" fillId="0" borderId="116" xfId="58" applyNumberFormat="1" applyFont="1" applyBorder="1" applyAlignment="1">
      <alignment horizontal="center"/>
      <protection/>
    </xf>
    <xf numFmtId="2" fontId="47" fillId="0" borderId="117" xfId="58" applyNumberFormat="1" applyFont="1" applyBorder="1" applyAlignment="1">
      <alignment horizontal="center"/>
      <protection/>
    </xf>
    <xf numFmtId="2" fontId="11" fillId="0" borderId="0" xfId="59" applyNumberFormat="1" applyFont="1" applyFill="1" applyBorder="1" applyAlignment="1">
      <alignment horizontal="center"/>
      <protection/>
    </xf>
    <xf numFmtId="2" fontId="11" fillId="0" borderId="15" xfId="59" applyNumberFormat="1" applyFont="1" applyFill="1" applyBorder="1" applyAlignment="1">
      <alignment horizontal="center"/>
      <protection/>
    </xf>
    <xf numFmtId="2" fontId="11" fillId="0" borderId="30" xfId="59" applyNumberFormat="1" applyFont="1" applyFill="1" applyBorder="1" applyAlignment="1">
      <alignment horizontal="center"/>
      <protection/>
    </xf>
    <xf numFmtId="2" fontId="11" fillId="0" borderId="31" xfId="59" applyNumberFormat="1" applyFont="1" applyFill="1" applyBorder="1" applyAlignment="1">
      <alignment horizontal="center"/>
      <protection/>
    </xf>
    <xf numFmtId="2" fontId="47" fillId="0" borderId="118" xfId="58" applyNumberFormat="1" applyFont="1" applyBorder="1" applyAlignment="1">
      <alignment horizontal="center"/>
      <protection/>
    </xf>
    <xf numFmtId="2" fontId="47" fillId="0" borderId="119" xfId="58" applyNumberFormat="1" applyFont="1" applyBorder="1" applyAlignment="1">
      <alignment horizontal="center"/>
      <protection/>
    </xf>
    <xf numFmtId="0" fontId="64" fillId="20" borderId="47" xfId="59" applyFont="1" applyFill="1" applyBorder="1" applyAlignment="1">
      <alignment horizontal="center" vertical="center"/>
      <protection/>
    </xf>
    <xf numFmtId="0" fontId="64" fillId="20" borderId="11" xfId="59" applyFont="1" applyFill="1" applyBorder="1" applyAlignment="1">
      <alignment horizontal="center" vertical="center"/>
      <protection/>
    </xf>
    <xf numFmtId="0" fontId="64" fillId="20" borderId="57" xfId="59" applyFont="1" applyFill="1" applyBorder="1" applyAlignment="1">
      <alignment horizontal="center" vertical="center"/>
      <protection/>
    </xf>
    <xf numFmtId="0" fontId="51" fillId="20" borderId="19" xfId="59" applyFont="1" applyFill="1" applyBorder="1" applyAlignment="1">
      <alignment horizontal="center" vertical="center" textRotation="90" wrapText="1"/>
      <protection/>
    </xf>
    <xf numFmtId="0" fontId="51" fillId="20" borderId="81" xfId="59" applyFont="1" applyFill="1" applyBorder="1" applyAlignment="1">
      <alignment horizontal="center" vertical="center" textRotation="90" wrapText="1"/>
      <protection/>
    </xf>
    <xf numFmtId="0" fontId="51" fillId="20" borderId="11" xfId="59" applyFont="1" applyFill="1" applyBorder="1" applyAlignment="1">
      <alignment horizontal="center" vertical="center" wrapText="1"/>
      <protection/>
    </xf>
    <xf numFmtId="0" fontId="51" fillId="20" borderId="57" xfId="59" applyFont="1" applyFill="1" applyBorder="1" applyAlignment="1">
      <alignment horizontal="center" vertical="center" wrapText="1"/>
      <protection/>
    </xf>
    <xf numFmtId="0" fontId="51" fillId="20" borderId="45" xfId="59" applyFont="1" applyFill="1" applyBorder="1" applyAlignment="1">
      <alignment horizontal="center" vertical="center" wrapText="1"/>
      <protection/>
    </xf>
    <xf numFmtId="0" fontId="51" fillId="20" borderId="0" xfId="59" applyFont="1" applyFill="1" applyBorder="1" applyAlignment="1">
      <alignment horizontal="center" vertical="center" wrapText="1"/>
      <protection/>
    </xf>
    <xf numFmtId="2" fontId="12" fillId="0" borderId="12" xfId="59" applyNumberFormat="1" applyFont="1" applyFill="1" applyBorder="1" applyAlignment="1">
      <alignment horizontal="center"/>
      <protection/>
    </xf>
    <xf numFmtId="2" fontId="12" fillId="0" borderId="23" xfId="59" applyNumberFormat="1" applyFont="1" applyFill="1" applyBorder="1" applyAlignment="1">
      <alignment horizontal="center"/>
      <protection/>
    </xf>
    <xf numFmtId="2" fontId="12" fillId="0" borderId="120" xfId="59" applyNumberFormat="1" applyFont="1" applyFill="1" applyBorder="1" applyAlignment="1">
      <alignment horizontal="center"/>
      <protection/>
    </xf>
    <xf numFmtId="2" fontId="12" fillId="0" borderId="35" xfId="59" applyNumberFormat="1" applyFont="1" applyFill="1" applyBorder="1" applyAlignment="1">
      <alignment horizontal="center"/>
      <protection/>
    </xf>
    <xf numFmtId="2" fontId="12" fillId="0" borderId="22" xfId="59" applyNumberFormat="1" applyFont="1" applyFill="1" applyBorder="1" applyAlignment="1">
      <alignment horizontal="center"/>
      <protection/>
    </xf>
    <xf numFmtId="2" fontId="12" fillId="0" borderId="30" xfId="59" applyNumberFormat="1" applyFont="1" applyFill="1" applyBorder="1" applyAlignment="1">
      <alignment horizontal="center"/>
      <protection/>
    </xf>
    <xf numFmtId="2" fontId="12" fillId="0" borderId="31" xfId="59" applyNumberFormat="1" applyFont="1" applyFill="1" applyBorder="1" applyAlignment="1">
      <alignment horizontal="center"/>
      <protection/>
    </xf>
    <xf numFmtId="2" fontId="12" fillId="0" borderId="34" xfId="59" applyNumberFormat="1" applyFont="1" applyFill="1" applyBorder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0" fontId="2" fillId="0" borderId="0" xfId="58" applyAlignment="1">
      <alignment/>
      <protection/>
    </xf>
    <xf numFmtId="0" fontId="62" fillId="0" borderId="0" xfId="61" applyFont="1" applyBorder="1" applyAlignment="1">
      <alignment horizontal="left"/>
      <protection/>
    </xf>
    <xf numFmtId="0" fontId="2" fillId="0" borderId="0" xfId="58" applyAlignment="1">
      <alignment horizontal="left"/>
      <protection/>
    </xf>
    <xf numFmtId="0" fontId="1" fillId="0" borderId="0" xfId="43" applyAlignment="1" applyProtection="1">
      <alignment horizontal="center"/>
      <protection/>
    </xf>
    <xf numFmtId="0" fontId="62" fillId="0" borderId="0" xfId="58" applyFont="1" applyAlignment="1">
      <alignment horizontal="center"/>
      <protection/>
    </xf>
    <xf numFmtId="0" fontId="14" fillId="0" borderId="42" xfId="59" applyFont="1" applyFill="1" applyBorder="1" applyAlignment="1">
      <alignment horizontal="right"/>
      <protection/>
    </xf>
    <xf numFmtId="0" fontId="47" fillId="20" borderId="19" xfId="58" applyFont="1" applyFill="1" applyBorder="1" applyAlignment="1">
      <alignment horizontal="center" textRotation="90" wrapText="1"/>
      <protection/>
    </xf>
    <xf numFmtId="0" fontId="47" fillId="20" borderId="20" xfId="58" applyFont="1" applyFill="1" applyBorder="1" applyAlignment="1">
      <alignment horizontal="center" textRotation="90" wrapText="1"/>
      <protection/>
    </xf>
    <xf numFmtId="0" fontId="47" fillId="20" borderId="81" xfId="58" applyFont="1" applyFill="1" applyBorder="1" applyAlignment="1">
      <alignment horizontal="center" textRotation="90" wrapText="1"/>
      <protection/>
    </xf>
    <xf numFmtId="0" fontId="7" fillId="20" borderId="112" xfId="59" applyFont="1" applyFill="1" applyBorder="1" applyAlignment="1">
      <alignment horizontal="center" vertical="center" wrapText="1"/>
      <protection/>
    </xf>
    <xf numFmtId="0" fontId="18" fillId="20" borderId="46" xfId="59" applyFont="1" applyFill="1" applyBorder="1" applyAlignment="1">
      <alignment horizontal="center" vertical="center" wrapText="1"/>
      <protection/>
    </xf>
    <xf numFmtId="0" fontId="18" fillId="20" borderId="82" xfId="59" applyFont="1" applyFill="1" applyBorder="1" applyAlignment="1">
      <alignment horizontal="center" vertical="center" wrapText="1"/>
      <protection/>
    </xf>
    <xf numFmtId="0" fontId="18" fillId="20" borderId="76" xfId="59" applyFont="1" applyFill="1" applyBorder="1" applyAlignment="1">
      <alignment horizontal="center" vertical="center" wrapText="1"/>
      <protection/>
    </xf>
    <xf numFmtId="0" fontId="18" fillId="20" borderId="0" xfId="59" applyFont="1" applyFill="1" applyBorder="1" applyAlignment="1">
      <alignment horizontal="center" vertical="center" wrapText="1"/>
      <protection/>
    </xf>
    <xf numFmtId="0" fontId="18" fillId="20" borderId="113" xfId="59" applyFont="1" applyFill="1" applyBorder="1" applyAlignment="1">
      <alignment horizontal="center" vertical="center" wrapText="1"/>
      <protection/>
    </xf>
    <xf numFmtId="0" fontId="18" fillId="20" borderId="47" xfId="59" applyFont="1" applyFill="1" applyBorder="1" applyAlignment="1">
      <alignment horizontal="center" vertical="center" wrapText="1"/>
      <protection/>
    </xf>
    <xf numFmtId="0" fontId="18" fillId="20" borderId="42" xfId="59" applyFont="1" applyFill="1" applyBorder="1" applyAlignment="1">
      <alignment horizontal="center" vertical="center" wrapText="1"/>
      <protection/>
    </xf>
    <xf numFmtId="0" fontId="18" fillId="20" borderId="48" xfId="59" applyFont="1" applyFill="1" applyBorder="1" applyAlignment="1">
      <alignment horizontal="center" vertical="center" wrapText="1"/>
      <protection/>
    </xf>
    <xf numFmtId="0" fontId="24" fillId="20" borderId="19" xfId="59" applyFont="1" applyFill="1" applyBorder="1" applyAlignment="1">
      <alignment horizontal="center" vertical="center" wrapText="1"/>
      <protection/>
    </xf>
    <xf numFmtId="0" fontId="24" fillId="20" borderId="20" xfId="59" applyFont="1" applyFill="1" applyBorder="1" applyAlignment="1">
      <alignment horizontal="center" vertical="center" wrapText="1"/>
      <protection/>
    </xf>
    <xf numFmtId="0" fontId="24" fillId="20" borderId="81" xfId="59" applyFont="1" applyFill="1" applyBorder="1" applyAlignment="1">
      <alignment horizontal="center" vertical="center" wrapText="1"/>
      <protection/>
    </xf>
    <xf numFmtId="0" fontId="13" fillId="20" borderId="112" xfId="59" applyFont="1" applyFill="1" applyBorder="1" applyAlignment="1">
      <alignment horizontal="center" vertical="center" wrapText="1"/>
      <protection/>
    </xf>
    <xf numFmtId="0" fontId="14" fillId="20" borderId="46" xfId="59" applyFont="1" applyFill="1" applyBorder="1" applyAlignment="1">
      <alignment horizontal="center" vertical="center" wrapText="1"/>
      <protection/>
    </xf>
    <xf numFmtId="0" fontId="14" fillId="20" borderId="82" xfId="59" applyFont="1" applyFill="1" applyBorder="1" applyAlignment="1">
      <alignment horizontal="center" vertical="center" wrapText="1"/>
      <protection/>
    </xf>
    <xf numFmtId="0" fontId="14" fillId="20" borderId="76" xfId="59" applyFont="1" applyFill="1" applyBorder="1" applyAlignment="1">
      <alignment horizontal="center" vertical="center" wrapText="1"/>
      <protection/>
    </xf>
    <xf numFmtId="0" fontId="14" fillId="20" borderId="0" xfId="59" applyFont="1" applyFill="1" applyBorder="1" applyAlignment="1">
      <alignment horizontal="center" vertical="center" wrapText="1"/>
      <protection/>
    </xf>
    <xf numFmtId="0" fontId="14" fillId="20" borderId="113" xfId="59" applyFont="1" applyFill="1" applyBorder="1" applyAlignment="1">
      <alignment horizontal="center" vertical="center" wrapText="1"/>
      <protection/>
    </xf>
    <xf numFmtId="0" fontId="14" fillId="20" borderId="47" xfId="59" applyFont="1" applyFill="1" applyBorder="1" applyAlignment="1">
      <alignment horizontal="center" vertical="center" wrapText="1"/>
      <protection/>
    </xf>
    <xf numFmtId="0" fontId="14" fillId="20" borderId="42" xfId="59" applyFont="1" applyFill="1" applyBorder="1" applyAlignment="1">
      <alignment horizontal="center" vertical="center" wrapText="1"/>
      <protection/>
    </xf>
    <xf numFmtId="0" fontId="14" fillId="20" borderId="48" xfId="59" applyFont="1" applyFill="1" applyBorder="1" applyAlignment="1">
      <alignment horizontal="center" vertical="center" wrapText="1"/>
      <protection/>
    </xf>
    <xf numFmtId="0" fontId="48" fillId="0" borderId="76" xfId="58" applyFont="1" applyFill="1" applyBorder="1" applyAlignment="1">
      <alignment horizontal="center" vertical="center" textRotation="90" wrapText="1"/>
      <protection/>
    </xf>
    <xf numFmtId="0" fontId="18" fillId="20" borderId="45" xfId="59" applyFont="1" applyFill="1" applyBorder="1" applyAlignment="1">
      <alignment horizontal="center" vertical="center" wrapText="1"/>
      <protection/>
    </xf>
    <xf numFmtId="0" fontId="18" fillId="20" borderId="11" xfId="59" applyFont="1" applyFill="1" applyBorder="1" applyAlignment="1">
      <alignment horizontal="center" vertical="center" wrapText="1"/>
      <protection/>
    </xf>
    <xf numFmtId="0" fontId="18" fillId="20" borderId="57" xfId="59" applyFont="1" applyFill="1" applyBorder="1" applyAlignment="1">
      <alignment horizontal="center" vertical="center" wrapText="1"/>
      <protection/>
    </xf>
    <xf numFmtId="0" fontId="44" fillId="0" borderId="19" xfId="59" applyFont="1" applyFill="1" applyBorder="1" applyAlignment="1">
      <alignment horizontal="center" vertical="center" textRotation="90"/>
      <protection/>
    </xf>
    <xf numFmtId="0" fontId="44" fillId="0" borderId="20" xfId="59" applyFont="1" applyFill="1" applyBorder="1" applyAlignment="1">
      <alignment horizontal="center" vertical="center" textRotation="90"/>
      <protection/>
    </xf>
    <xf numFmtId="0" fontId="44" fillId="0" borderId="81" xfId="59" applyFont="1" applyFill="1" applyBorder="1" applyAlignment="1">
      <alignment horizontal="center" vertical="center" textRotation="90"/>
      <protection/>
    </xf>
    <xf numFmtId="0" fontId="14" fillId="20" borderId="11" xfId="59" applyFont="1" applyFill="1" applyBorder="1" applyAlignment="1">
      <alignment horizontal="center"/>
      <protection/>
    </xf>
    <xf numFmtId="0" fontId="44" fillId="0" borderId="19" xfId="58" applyFont="1" applyFill="1" applyBorder="1" applyAlignment="1">
      <alignment horizontal="center" vertical="center" textRotation="90"/>
      <protection/>
    </xf>
    <xf numFmtId="0" fontId="44" fillId="0" borderId="20" xfId="58" applyFont="1" applyFill="1" applyBorder="1" applyAlignment="1">
      <alignment horizontal="center" vertical="center" textRotation="90"/>
      <protection/>
    </xf>
    <xf numFmtId="0" fontId="44" fillId="0" borderId="81" xfId="58" applyFont="1" applyFill="1" applyBorder="1" applyAlignment="1">
      <alignment horizontal="center" vertical="center" textRotation="90"/>
      <protection/>
    </xf>
    <xf numFmtId="0" fontId="13" fillId="20" borderId="46" xfId="59" applyFont="1" applyFill="1" applyBorder="1" applyAlignment="1">
      <alignment horizontal="center" vertical="center" wrapText="1"/>
      <protection/>
    </xf>
    <xf numFmtId="0" fontId="13" fillId="20" borderId="82" xfId="59" applyFont="1" applyFill="1" applyBorder="1" applyAlignment="1">
      <alignment horizontal="center" vertical="center" wrapText="1"/>
      <protection/>
    </xf>
    <xf numFmtId="0" fontId="13" fillId="20" borderId="76" xfId="59" applyFont="1" applyFill="1" applyBorder="1" applyAlignment="1">
      <alignment horizontal="center" vertical="center" wrapText="1"/>
      <protection/>
    </xf>
    <xf numFmtId="0" fontId="13" fillId="20" borderId="0" xfId="59" applyFont="1" applyFill="1" applyBorder="1" applyAlignment="1">
      <alignment horizontal="center" vertical="center" wrapText="1"/>
      <protection/>
    </xf>
    <xf numFmtId="0" fontId="13" fillId="20" borderId="113" xfId="59" applyFont="1" applyFill="1" applyBorder="1" applyAlignment="1">
      <alignment horizontal="center" vertical="center" wrapText="1"/>
      <protection/>
    </xf>
    <xf numFmtId="0" fontId="2" fillId="20" borderId="76" xfId="58" applyFill="1" applyBorder="1" applyAlignment="1">
      <alignment horizontal="center" vertical="center" wrapText="1"/>
      <protection/>
    </xf>
    <xf numFmtId="0" fontId="2" fillId="20" borderId="47" xfId="58" applyFill="1" applyBorder="1" applyAlignment="1">
      <alignment horizontal="center" vertical="center" wrapText="1"/>
      <protection/>
    </xf>
    <xf numFmtId="0" fontId="54" fillId="0" borderId="0" xfId="58" applyFont="1" applyFill="1" applyAlignment="1">
      <alignment horizontal="center" textRotation="90"/>
      <protection/>
    </xf>
    <xf numFmtId="0" fontId="14" fillId="20" borderId="11" xfId="59" applyFont="1" applyFill="1" applyBorder="1" applyAlignment="1">
      <alignment horizontal="center" wrapText="1"/>
      <protection/>
    </xf>
    <xf numFmtId="0" fontId="44" fillId="0" borderId="20" xfId="58" applyFont="1" applyFill="1" applyBorder="1" applyAlignment="1">
      <alignment horizontal="center" textRotation="90"/>
      <protection/>
    </xf>
    <xf numFmtId="0" fontId="14" fillId="20" borderId="45" xfId="59" applyFont="1" applyFill="1" applyBorder="1" applyAlignment="1">
      <alignment horizontal="center" wrapText="1"/>
      <protection/>
    </xf>
    <xf numFmtId="0" fontId="14" fillId="20" borderId="57" xfId="59" applyFont="1" applyFill="1" applyBorder="1" applyAlignment="1">
      <alignment horizontal="center" wrapText="1"/>
      <protection/>
    </xf>
    <xf numFmtId="0" fontId="47" fillId="20" borderId="19" xfId="58" applyFont="1" applyFill="1" applyBorder="1" applyAlignment="1">
      <alignment horizontal="center" vertical="center" textRotation="90" wrapText="1"/>
      <protection/>
    </xf>
    <xf numFmtId="0" fontId="47" fillId="20" borderId="20" xfId="58" applyFont="1" applyFill="1" applyBorder="1" applyAlignment="1">
      <alignment horizontal="center" vertical="center" textRotation="90" wrapText="1"/>
      <protection/>
    </xf>
    <xf numFmtId="0" fontId="47" fillId="20" borderId="81" xfId="58" applyFont="1" applyFill="1" applyBorder="1" applyAlignment="1">
      <alignment horizontal="center" vertical="center" textRotation="90" wrapText="1"/>
      <protection/>
    </xf>
    <xf numFmtId="0" fontId="14" fillId="20" borderId="112" xfId="59" applyFont="1" applyFill="1" applyBorder="1" applyAlignment="1">
      <alignment horizontal="center" vertical="center" wrapText="1"/>
      <protection/>
    </xf>
    <xf numFmtId="0" fontId="14" fillId="20" borderId="46" xfId="59" applyFont="1" applyFill="1" applyBorder="1" applyAlignment="1">
      <alignment horizontal="center" vertical="center" wrapText="1"/>
      <protection/>
    </xf>
    <xf numFmtId="0" fontId="14" fillId="20" borderId="82" xfId="59" applyFont="1" applyFill="1" applyBorder="1" applyAlignment="1">
      <alignment horizontal="center" vertical="center" wrapText="1"/>
      <protection/>
    </xf>
    <xf numFmtId="0" fontId="14" fillId="20" borderId="76" xfId="59" applyFont="1" applyFill="1" applyBorder="1" applyAlignment="1">
      <alignment horizontal="center" vertical="center" wrapText="1"/>
      <protection/>
    </xf>
    <xf numFmtId="0" fontId="14" fillId="20" borderId="0" xfId="59" applyFont="1" applyFill="1" applyBorder="1" applyAlignment="1">
      <alignment horizontal="center" vertical="center" wrapText="1"/>
      <protection/>
    </xf>
    <xf numFmtId="0" fontId="14" fillId="20" borderId="113" xfId="59" applyFont="1" applyFill="1" applyBorder="1" applyAlignment="1">
      <alignment horizontal="center" vertical="center" wrapText="1"/>
      <protection/>
    </xf>
    <xf numFmtId="0" fontId="14" fillId="20" borderId="47" xfId="59" applyFont="1" applyFill="1" applyBorder="1" applyAlignment="1">
      <alignment horizontal="center" vertical="center" wrapText="1"/>
      <protection/>
    </xf>
    <xf numFmtId="0" fontId="14" fillId="20" borderId="42" xfId="59" applyFont="1" applyFill="1" applyBorder="1" applyAlignment="1">
      <alignment horizontal="center" vertical="center" wrapText="1"/>
      <protection/>
    </xf>
    <xf numFmtId="0" fontId="14" fillId="20" borderId="48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left"/>
      <protection/>
    </xf>
    <xf numFmtId="0" fontId="11" fillId="0" borderId="60" xfId="59" applyFont="1" applyFill="1" applyBorder="1" applyAlignment="1">
      <alignment horizontal="left"/>
      <protection/>
    </xf>
    <xf numFmtId="2" fontId="12" fillId="0" borderId="21" xfId="59" applyNumberFormat="1" applyFont="1" applyFill="1" applyBorder="1" applyAlignment="1">
      <alignment horizontal="center"/>
      <protection/>
    </xf>
    <xf numFmtId="0" fontId="11" fillId="0" borderId="61" xfId="59" applyFont="1" applyFill="1" applyBorder="1" applyAlignment="1">
      <alignment horizontal="left"/>
      <protection/>
    </xf>
    <xf numFmtId="2" fontId="12" fillId="0" borderId="25" xfId="59" applyNumberFormat="1" applyFont="1" applyFill="1" applyBorder="1" applyAlignment="1">
      <alignment horizontal="center"/>
      <protection/>
    </xf>
    <xf numFmtId="0" fontId="11" fillId="0" borderId="15" xfId="59" applyFont="1" applyFill="1" applyBorder="1" applyAlignment="1">
      <alignment horizontal="left"/>
      <protection/>
    </xf>
    <xf numFmtId="0" fontId="11" fillId="0" borderId="121" xfId="59" applyFont="1" applyFill="1" applyBorder="1" applyAlignment="1">
      <alignment horizontal="left"/>
      <protection/>
    </xf>
    <xf numFmtId="2" fontId="12" fillId="0" borderId="29" xfId="59" applyNumberFormat="1" applyFont="1" applyFill="1" applyBorder="1" applyAlignment="1">
      <alignment horizontal="center"/>
      <protection/>
    </xf>
    <xf numFmtId="0" fontId="14" fillId="20" borderId="112" xfId="59" applyFont="1" applyFill="1" applyBorder="1" applyAlignment="1">
      <alignment horizontal="center" wrapText="1"/>
      <protection/>
    </xf>
    <xf numFmtId="0" fontId="14" fillId="20" borderId="46" xfId="59" applyFont="1" applyFill="1" applyBorder="1" applyAlignment="1">
      <alignment horizontal="center" wrapText="1"/>
      <protection/>
    </xf>
    <xf numFmtId="0" fontId="14" fillId="20" borderId="82" xfId="59" applyFont="1" applyFill="1" applyBorder="1" applyAlignment="1">
      <alignment horizontal="center" wrapText="1"/>
      <protection/>
    </xf>
    <xf numFmtId="0" fontId="20" fillId="20" borderId="45" xfId="59" applyFont="1" applyFill="1" applyBorder="1" applyAlignment="1">
      <alignment horizontal="center" vertical="center"/>
      <protection/>
    </xf>
    <xf numFmtId="0" fontId="20" fillId="20" borderId="11" xfId="59" applyFont="1" applyFill="1" applyBorder="1" applyAlignment="1">
      <alignment horizontal="center" vertical="center"/>
      <protection/>
    </xf>
    <xf numFmtId="0" fontId="20" fillId="20" borderId="57" xfId="59" applyFont="1" applyFill="1" applyBorder="1" applyAlignment="1">
      <alignment horizontal="center" vertical="center"/>
      <protection/>
    </xf>
    <xf numFmtId="0" fontId="24" fillId="20" borderId="45" xfId="59" applyFont="1" applyFill="1" applyBorder="1" applyAlignment="1">
      <alignment horizontal="center" vertical="center" wrapText="1"/>
      <protection/>
    </xf>
    <xf numFmtId="0" fontId="24" fillId="20" borderId="57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textRotation="90"/>
      <protection/>
    </xf>
    <xf numFmtId="0" fontId="4" fillId="0" borderId="20" xfId="58" applyFont="1" applyFill="1" applyBorder="1" applyAlignment="1">
      <alignment horizontal="center" vertical="center" textRotation="90"/>
      <protection/>
    </xf>
    <xf numFmtId="0" fontId="4" fillId="0" borderId="81" xfId="58" applyFont="1" applyFill="1" applyBorder="1" applyAlignment="1">
      <alignment horizontal="center" vertical="center" textRotation="90"/>
      <protection/>
    </xf>
    <xf numFmtId="0" fontId="11" fillId="0" borderId="60" xfId="59" applyFont="1" applyFill="1" applyBorder="1" applyAlignment="1">
      <alignment horizontal="center"/>
      <protection/>
    </xf>
    <xf numFmtId="0" fontId="11" fillId="0" borderId="21" xfId="59" applyFont="1" applyFill="1" applyBorder="1" applyAlignment="1">
      <alignment horizontal="center"/>
      <protection/>
    </xf>
    <xf numFmtId="2" fontId="11" fillId="0" borderId="112" xfId="58" applyNumberFormat="1" applyFont="1" applyFill="1" applyBorder="1" applyAlignment="1">
      <alignment horizontal="center" vertical="center" wrapText="1"/>
      <protection/>
    </xf>
    <xf numFmtId="2" fontId="11" fillId="0" borderId="82" xfId="58" applyNumberFormat="1" applyFont="1" applyFill="1" applyBorder="1" applyAlignment="1">
      <alignment horizontal="center" vertical="center" wrapText="1"/>
      <protection/>
    </xf>
    <xf numFmtId="0" fontId="11" fillId="0" borderId="61" xfId="59" applyFont="1" applyFill="1" applyBorder="1" applyAlignment="1">
      <alignment horizontal="center"/>
      <protection/>
    </xf>
    <xf numFmtId="0" fontId="11" fillId="0" borderId="25" xfId="59" applyFont="1" applyFill="1" applyBorder="1" applyAlignment="1">
      <alignment horizontal="center"/>
      <protection/>
    </xf>
    <xf numFmtId="2" fontId="11" fillId="0" borderId="122" xfId="59" applyNumberFormat="1" applyFont="1" applyFill="1" applyBorder="1" applyAlignment="1">
      <alignment horizontal="center"/>
      <protection/>
    </xf>
    <xf numFmtId="2" fontId="11" fillId="0" borderId="123" xfId="59" applyNumberFormat="1" applyFont="1" applyFill="1" applyBorder="1" applyAlignment="1">
      <alignment horizontal="center"/>
      <protection/>
    </xf>
    <xf numFmtId="2" fontId="11" fillId="0" borderId="124" xfId="59" applyNumberFormat="1" applyFont="1" applyFill="1" applyBorder="1" applyAlignment="1">
      <alignment horizontal="center"/>
      <protection/>
    </xf>
    <xf numFmtId="2" fontId="11" fillId="0" borderId="125" xfId="59" applyNumberFormat="1" applyFont="1" applyFill="1" applyBorder="1" applyAlignment="1">
      <alignment horizontal="center"/>
      <protection/>
    </xf>
    <xf numFmtId="2" fontId="11" fillId="0" borderId="126" xfId="59" applyNumberFormat="1" applyFont="1" applyFill="1" applyBorder="1" applyAlignment="1">
      <alignment horizontal="center"/>
      <protection/>
    </xf>
    <xf numFmtId="2" fontId="11" fillId="0" borderId="127" xfId="59" applyNumberFormat="1" applyFont="1" applyFill="1" applyBorder="1" applyAlignment="1">
      <alignment horizontal="center"/>
      <protection/>
    </xf>
    <xf numFmtId="0" fontId="11" fillId="0" borderId="16" xfId="59" applyFont="1" applyFill="1" applyBorder="1" applyAlignment="1">
      <alignment horizontal="center"/>
      <protection/>
    </xf>
    <xf numFmtId="0" fontId="11" fillId="0" borderId="52" xfId="59" applyFont="1" applyFill="1" applyBorder="1" applyAlignment="1">
      <alignment horizontal="center"/>
      <protection/>
    </xf>
    <xf numFmtId="0" fontId="11" fillId="0" borderId="121" xfId="59" applyFont="1" applyFill="1" applyBorder="1" applyAlignment="1">
      <alignment horizontal="center"/>
      <protection/>
    </xf>
    <xf numFmtId="0" fontId="11" fillId="0" borderId="29" xfId="59" applyFont="1" applyFill="1" applyBorder="1" applyAlignment="1">
      <alignment horizontal="center"/>
      <protection/>
    </xf>
    <xf numFmtId="0" fontId="11" fillId="0" borderId="30" xfId="59" applyFont="1" applyFill="1" applyBorder="1" applyAlignment="1">
      <alignment horizontal="center"/>
      <protection/>
    </xf>
    <xf numFmtId="0" fontId="11" fillId="0" borderId="31" xfId="59" applyFont="1" applyFill="1" applyBorder="1" applyAlignment="1">
      <alignment horizontal="center"/>
      <protection/>
    </xf>
    <xf numFmtId="2" fontId="11" fillId="0" borderId="128" xfId="59" applyNumberFormat="1" applyFont="1" applyFill="1" applyBorder="1" applyAlignment="1">
      <alignment horizontal="center"/>
      <protection/>
    </xf>
    <xf numFmtId="2" fontId="11" fillId="0" borderId="129" xfId="59" applyNumberFormat="1" applyFont="1" applyFill="1" applyBorder="1" applyAlignment="1">
      <alignment horizontal="center"/>
      <protection/>
    </xf>
    <xf numFmtId="0" fontId="11" fillId="0" borderId="18" xfId="59" applyFont="1" applyFill="1" applyBorder="1" applyAlignment="1">
      <alignment horizontal="center"/>
      <protection/>
    </xf>
    <xf numFmtId="0" fontId="11" fillId="0" borderId="54" xfId="59" applyFont="1" applyFill="1" applyBorder="1" applyAlignment="1">
      <alignment horizontal="center"/>
      <protection/>
    </xf>
    <xf numFmtId="0" fontId="11" fillId="0" borderId="130" xfId="59" applyFont="1" applyFill="1" applyBorder="1" applyAlignment="1">
      <alignment horizontal="center"/>
      <protection/>
    </xf>
    <xf numFmtId="0" fontId="11" fillId="0" borderId="32" xfId="59" applyFont="1" applyFill="1" applyBorder="1" applyAlignment="1">
      <alignment horizontal="center"/>
      <protection/>
    </xf>
    <xf numFmtId="2" fontId="11" fillId="0" borderId="131" xfId="59" applyNumberFormat="1" applyFont="1" applyFill="1" applyBorder="1" applyAlignment="1">
      <alignment horizontal="center"/>
      <protection/>
    </xf>
    <xf numFmtId="2" fontId="11" fillId="0" borderId="132" xfId="59" applyNumberFormat="1" applyFont="1" applyFill="1" applyBorder="1" applyAlignment="1">
      <alignment horizontal="center"/>
      <protection/>
    </xf>
    <xf numFmtId="0" fontId="11" fillId="0" borderId="121" xfId="59" applyFont="1" applyFill="1" applyBorder="1" applyAlignment="1">
      <alignment horizontal="center" vertical="center"/>
      <protection/>
    </xf>
    <xf numFmtId="0" fontId="11" fillId="0" borderId="29" xfId="59" applyFont="1" applyFill="1" applyBorder="1" applyAlignment="1">
      <alignment horizontal="center" vertical="center"/>
      <protection/>
    </xf>
    <xf numFmtId="2" fontId="11" fillId="0" borderId="47" xfId="59" applyNumberFormat="1" applyFont="1" applyFill="1" applyBorder="1" applyAlignment="1">
      <alignment horizontal="center"/>
      <protection/>
    </xf>
    <xf numFmtId="2" fontId="11" fillId="0" borderId="48" xfId="59" applyNumberFormat="1" applyFont="1" applyFill="1" applyBorder="1" applyAlignment="1">
      <alignment horizontal="center"/>
      <protection/>
    </xf>
    <xf numFmtId="0" fontId="44" fillId="0" borderId="0" xfId="59" applyFont="1" applyFill="1" applyAlignment="1">
      <alignment/>
      <protection/>
    </xf>
    <xf numFmtId="0" fontId="67" fillId="0" borderId="0" xfId="59" applyFont="1" applyFill="1" applyAlignment="1">
      <alignment horizontal="center" wrapText="1"/>
      <protection/>
    </xf>
    <xf numFmtId="0" fontId="20" fillId="0" borderId="42" xfId="59" applyFont="1" applyFill="1" applyBorder="1" applyAlignment="1">
      <alignment horizontal="right"/>
      <protection/>
    </xf>
    <xf numFmtId="0" fontId="17" fillId="20" borderId="19" xfId="59" applyFont="1" applyFill="1" applyBorder="1" applyAlignment="1">
      <alignment horizontal="center" vertical="center" textRotation="90" wrapText="1"/>
      <protection/>
    </xf>
    <xf numFmtId="0" fontId="17" fillId="20" borderId="20" xfId="59" applyFont="1" applyFill="1" applyBorder="1" applyAlignment="1">
      <alignment horizontal="center" vertical="center" textRotation="90" wrapText="1"/>
      <protection/>
    </xf>
    <xf numFmtId="0" fontId="17" fillId="20" borderId="81" xfId="59" applyFont="1" applyFill="1" applyBorder="1" applyAlignment="1">
      <alignment horizontal="center" vertical="center" textRotation="90" wrapText="1"/>
      <protection/>
    </xf>
    <xf numFmtId="0" fontId="18" fillId="20" borderId="112" xfId="59" applyFont="1" applyFill="1" applyBorder="1" applyAlignment="1">
      <alignment horizontal="center" vertical="center" wrapText="1"/>
      <protection/>
    </xf>
    <xf numFmtId="0" fontId="62" fillId="0" borderId="76" xfId="58" applyFont="1" applyFill="1" applyBorder="1" applyAlignment="1">
      <alignment horizontal="center" vertical="center" textRotation="90" wrapText="1"/>
      <protection/>
    </xf>
    <xf numFmtId="0" fontId="62" fillId="0" borderId="0" xfId="58" applyFont="1" applyFill="1" applyBorder="1" applyAlignment="1">
      <alignment horizontal="center" vertical="center" textRotation="90" wrapText="1"/>
      <protection/>
    </xf>
    <xf numFmtId="0" fontId="8" fillId="20" borderId="112" xfId="59" applyFont="1" applyFill="1" applyBorder="1" applyAlignment="1">
      <alignment horizontal="center" vertical="center" wrapText="1"/>
      <protection/>
    </xf>
    <xf numFmtId="0" fontId="8" fillId="20" borderId="46" xfId="59" applyFont="1" applyFill="1" applyBorder="1" applyAlignment="1">
      <alignment horizontal="center" vertical="center" wrapText="1"/>
      <protection/>
    </xf>
    <xf numFmtId="0" fontId="8" fillId="20" borderId="82" xfId="59" applyFont="1" applyFill="1" applyBorder="1" applyAlignment="1">
      <alignment horizontal="center" vertical="center" wrapText="1"/>
      <protection/>
    </xf>
    <xf numFmtId="0" fontId="8" fillId="20" borderId="47" xfId="59" applyFont="1" applyFill="1" applyBorder="1" applyAlignment="1">
      <alignment horizontal="center" vertical="center" wrapText="1"/>
      <protection/>
    </xf>
    <xf numFmtId="0" fontId="8" fillId="20" borderId="42" xfId="59" applyFont="1" applyFill="1" applyBorder="1" applyAlignment="1">
      <alignment horizontal="center" vertical="center" wrapText="1"/>
      <protection/>
    </xf>
    <xf numFmtId="0" fontId="8" fillId="20" borderId="48" xfId="59" applyFont="1" applyFill="1" applyBorder="1" applyAlignment="1">
      <alignment horizontal="center" vertical="center" wrapText="1"/>
      <protection/>
    </xf>
    <xf numFmtId="0" fontId="8" fillId="20" borderId="19" xfId="59" applyFont="1" applyFill="1" applyBorder="1" applyAlignment="1">
      <alignment horizontal="center" vertical="center" wrapText="1"/>
      <protection/>
    </xf>
    <xf numFmtId="0" fontId="8" fillId="20" borderId="81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textRotation="90"/>
      <protection/>
    </xf>
    <xf numFmtId="0" fontId="4" fillId="0" borderId="20" xfId="59" applyFont="1" applyFill="1" applyBorder="1" applyAlignment="1">
      <alignment horizontal="center" vertical="center" textRotation="90"/>
      <protection/>
    </xf>
    <xf numFmtId="0" fontId="17" fillId="20" borderId="81" xfId="58" applyFont="1" applyFill="1" applyBorder="1" applyAlignment="1">
      <alignment horizontal="center" vertical="center" textRotation="90" wrapText="1"/>
      <protection/>
    </xf>
    <xf numFmtId="0" fontId="11" fillId="0" borderId="23" xfId="59" applyFont="1" applyFill="1" applyBorder="1" applyAlignment="1">
      <alignment horizontal="left"/>
      <protection/>
    </xf>
    <xf numFmtId="0" fontId="11" fillId="0" borderId="31" xfId="59" applyFont="1" applyFill="1" applyBorder="1" applyAlignment="1">
      <alignment horizontal="left"/>
      <protection/>
    </xf>
    <xf numFmtId="0" fontId="2" fillId="0" borderId="23" xfId="58" applyFill="1" applyBorder="1" applyAlignment="1">
      <alignment horizontal="left"/>
      <protection/>
    </xf>
    <xf numFmtId="0" fontId="2" fillId="0" borderId="28" xfId="58" applyFill="1" applyBorder="1" applyAlignment="1">
      <alignment horizontal="left"/>
      <protection/>
    </xf>
    <xf numFmtId="0" fontId="2" fillId="0" borderId="31" xfId="58" applyFill="1" applyBorder="1" applyAlignment="1">
      <alignment horizontal="left"/>
      <protection/>
    </xf>
    <xf numFmtId="0" fontId="14" fillId="20" borderId="45" xfId="59" applyFont="1" applyFill="1" applyBorder="1" applyAlignment="1">
      <alignment horizontal="center" vertical="center" wrapText="1"/>
      <protection/>
    </xf>
    <xf numFmtId="0" fontId="14" fillId="20" borderId="11" xfId="59" applyFont="1" applyFill="1" applyBorder="1" applyAlignment="1">
      <alignment horizontal="center" vertical="center" wrapText="1"/>
      <protection/>
    </xf>
    <xf numFmtId="0" fontId="14" fillId="20" borderId="57" xfId="59" applyFont="1" applyFill="1" applyBorder="1" applyAlignment="1">
      <alignment horizontal="center" vertical="center" wrapText="1"/>
      <protection/>
    </xf>
    <xf numFmtId="0" fontId="8" fillId="20" borderId="76" xfId="59" applyFont="1" applyFill="1" applyBorder="1" applyAlignment="1">
      <alignment horizontal="center" vertical="center" wrapText="1"/>
      <protection/>
    </xf>
    <xf numFmtId="0" fontId="8" fillId="20" borderId="0" xfId="59" applyFont="1" applyFill="1" applyBorder="1" applyAlignment="1">
      <alignment horizontal="center" vertical="center" wrapText="1"/>
      <protection/>
    </xf>
    <xf numFmtId="0" fontId="8" fillId="20" borderId="113" xfId="59" applyFont="1" applyFill="1" applyBorder="1" applyAlignment="1">
      <alignment horizontal="center" vertical="center" wrapText="1"/>
      <protection/>
    </xf>
    <xf numFmtId="0" fontId="8" fillId="20" borderId="112" xfId="59" applyFont="1" applyFill="1" applyBorder="1" applyAlignment="1">
      <alignment horizontal="center" vertical="center" wrapText="1"/>
      <protection/>
    </xf>
    <xf numFmtId="0" fontId="8" fillId="20" borderId="76" xfId="59" applyFont="1" applyFill="1" applyBorder="1" applyAlignment="1">
      <alignment horizontal="center" vertical="center" wrapText="1"/>
      <protection/>
    </xf>
    <xf numFmtId="0" fontId="8" fillId="20" borderId="47" xfId="59" applyFont="1" applyFill="1" applyBorder="1" applyAlignment="1">
      <alignment horizontal="center" vertical="center" wrapText="1"/>
      <protection/>
    </xf>
    <xf numFmtId="0" fontId="8" fillId="20" borderId="20" xfId="59" applyFont="1" applyFill="1" applyBorder="1" applyAlignment="1">
      <alignment horizontal="center" vertical="center" wrapText="1"/>
      <protection/>
    </xf>
    <xf numFmtId="0" fontId="12" fillId="21" borderId="45" xfId="59" applyFont="1" applyFill="1" applyBorder="1" applyAlignment="1">
      <alignment horizontal="center" vertical="center"/>
      <protection/>
    </xf>
    <xf numFmtId="0" fontId="12" fillId="21" borderId="11" xfId="59" applyFont="1" applyFill="1" applyBorder="1" applyAlignment="1">
      <alignment horizontal="center" vertical="center"/>
      <protection/>
    </xf>
    <xf numFmtId="0" fontId="12" fillId="21" borderId="57" xfId="59" applyFont="1" applyFill="1" applyBorder="1" applyAlignment="1">
      <alignment horizontal="center" vertical="center"/>
      <protection/>
    </xf>
    <xf numFmtId="0" fontId="11" fillId="0" borderId="131" xfId="59" applyFont="1" applyFill="1" applyBorder="1" applyAlignment="1">
      <alignment horizontal="left"/>
      <protection/>
    </xf>
    <xf numFmtId="0" fontId="11" fillId="0" borderId="133" xfId="59" applyFont="1" applyFill="1" applyBorder="1" applyAlignment="1">
      <alignment horizontal="left"/>
      <protection/>
    </xf>
    <xf numFmtId="0" fontId="11" fillId="0" borderId="132" xfId="59" applyFont="1" applyFill="1" applyBorder="1" applyAlignment="1">
      <alignment horizontal="left"/>
      <protection/>
    </xf>
    <xf numFmtId="0" fontId="11" fillId="0" borderId="124" xfId="59" applyFont="1" applyFill="1" applyBorder="1" applyAlignment="1">
      <alignment horizontal="left"/>
      <protection/>
    </xf>
    <xf numFmtId="0" fontId="11" fillId="0" borderId="134" xfId="59" applyFont="1" applyFill="1" applyBorder="1" applyAlignment="1">
      <alignment horizontal="left"/>
      <protection/>
    </xf>
    <xf numFmtId="0" fontId="11" fillId="0" borderId="125" xfId="59" applyFont="1" applyFill="1" applyBorder="1" applyAlignment="1">
      <alignment horizontal="left"/>
      <protection/>
    </xf>
    <xf numFmtId="0" fontId="11" fillId="0" borderId="128" xfId="59" applyFont="1" applyFill="1" applyBorder="1" applyAlignment="1">
      <alignment horizontal="left"/>
      <protection/>
    </xf>
    <xf numFmtId="0" fontId="11" fillId="0" borderId="135" xfId="59" applyFont="1" applyFill="1" applyBorder="1" applyAlignment="1">
      <alignment horizontal="left"/>
      <protection/>
    </xf>
    <xf numFmtId="0" fontId="11" fillId="0" borderId="129" xfId="59" applyFont="1" applyFill="1" applyBorder="1" applyAlignment="1">
      <alignment horizontal="left"/>
      <protection/>
    </xf>
    <xf numFmtId="0" fontId="53" fillId="20" borderId="112" xfId="59" applyFont="1" applyFill="1" applyBorder="1" applyAlignment="1">
      <alignment horizontal="center" vertical="center" wrapText="1"/>
      <protection/>
    </xf>
    <xf numFmtId="0" fontId="2" fillId="20" borderId="0" xfId="58" applyFill="1" applyAlignment="1">
      <alignment horizontal="center" vertical="center" wrapText="1"/>
      <protection/>
    </xf>
    <xf numFmtId="0" fontId="9" fillId="20" borderId="19" xfId="59" applyFont="1" applyFill="1" applyBorder="1" applyAlignment="1">
      <alignment horizontal="center" vertical="center" wrapText="1"/>
      <protection/>
    </xf>
    <xf numFmtId="0" fontId="9" fillId="20" borderId="20" xfId="59" applyFont="1" applyFill="1" applyBorder="1" applyAlignment="1">
      <alignment horizontal="center" vertical="center" wrapText="1"/>
      <protection/>
    </xf>
    <xf numFmtId="0" fontId="9" fillId="20" borderId="81" xfId="59" applyFont="1" applyFill="1" applyBorder="1" applyAlignment="1">
      <alignment horizontal="center" vertical="center" wrapText="1"/>
      <protection/>
    </xf>
    <xf numFmtId="0" fontId="2" fillId="0" borderId="22" xfId="58" applyBorder="1" applyAlignment="1">
      <alignment horizontal="left"/>
      <protection/>
    </xf>
    <xf numFmtId="0" fontId="2" fillId="0" borderId="23" xfId="58" applyBorder="1" applyAlignment="1">
      <alignment horizontal="left"/>
      <protection/>
    </xf>
    <xf numFmtId="0" fontId="2" fillId="0" borderId="27" xfId="58" applyBorder="1" applyAlignment="1">
      <alignment horizontal="left"/>
      <protection/>
    </xf>
    <xf numFmtId="0" fontId="2" fillId="0" borderId="28" xfId="58" applyBorder="1" applyAlignment="1">
      <alignment horizontal="left"/>
      <protection/>
    </xf>
    <xf numFmtId="0" fontId="2" fillId="0" borderId="30" xfId="58" applyBorder="1" applyAlignment="1">
      <alignment horizontal="left"/>
      <protection/>
    </xf>
    <xf numFmtId="0" fontId="2" fillId="0" borderId="31" xfId="58" applyBorder="1" applyAlignment="1">
      <alignment horizontal="left"/>
      <protection/>
    </xf>
    <xf numFmtId="0" fontId="10" fillId="20" borderId="112" xfId="59" applyFont="1" applyFill="1" applyBorder="1" applyAlignment="1">
      <alignment horizontal="center" vertical="center" wrapText="1"/>
      <protection/>
    </xf>
    <xf numFmtId="0" fontId="10" fillId="20" borderId="76" xfId="59" applyFont="1" applyFill="1" applyBorder="1" applyAlignment="1">
      <alignment horizontal="center" vertical="center" wrapText="1"/>
      <protection/>
    </xf>
    <xf numFmtId="0" fontId="10" fillId="20" borderId="47" xfId="59" applyFont="1" applyFill="1" applyBorder="1" applyAlignment="1">
      <alignment horizontal="center" vertical="center" wrapText="1"/>
      <protection/>
    </xf>
    <xf numFmtId="0" fontId="61" fillId="0" borderId="0" xfId="61" applyFont="1" applyBorder="1" applyAlignment="1">
      <alignment horizontal="center" vertical="top"/>
      <protection/>
    </xf>
    <xf numFmtId="0" fontId="62" fillId="0" borderId="0" xfId="61" applyFont="1" applyBorder="1" applyAlignment="1">
      <alignment horizontal="left" vertical="top"/>
      <protection/>
    </xf>
    <xf numFmtId="0" fontId="2" fillId="0" borderId="0" xfId="58" applyAlignment="1">
      <alignment horizontal="left" vertical="top"/>
      <protection/>
    </xf>
    <xf numFmtId="0" fontId="67" fillId="0" borderId="0" xfId="59" applyFont="1" applyFill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right"/>
      <protection/>
    </xf>
    <xf numFmtId="0" fontId="19" fillId="20" borderId="45" xfId="59" applyFont="1" applyFill="1" applyBorder="1" applyAlignment="1">
      <alignment horizontal="center" wrapText="1"/>
      <protection/>
    </xf>
    <xf numFmtId="0" fontId="19" fillId="20" borderId="11" xfId="59" applyFont="1" applyFill="1" applyBorder="1" applyAlignment="1">
      <alignment horizontal="center" wrapText="1"/>
      <protection/>
    </xf>
    <xf numFmtId="0" fontId="19" fillId="20" borderId="57" xfId="59" applyFont="1" applyFill="1" applyBorder="1" applyAlignment="1">
      <alignment horizontal="center" wrapText="1"/>
      <protection/>
    </xf>
    <xf numFmtId="0" fontId="4" fillId="0" borderId="19" xfId="59" applyFont="1" applyFill="1" applyBorder="1" applyAlignment="1">
      <alignment horizontal="center" vertical="center" wrapText="1"/>
      <protection/>
    </xf>
    <xf numFmtId="0" fontId="4" fillId="0" borderId="20" xfId="59" applyFont="1" applyFill="1" applyBorder="1" applyAlignment="1">
      <alignment horizontal="center" vertical="center" wrapText="1"/>
      <protection/>
    </xf>
    <xf numFmtId="0" fontId="4" fillId="0" borderId="81" xfId="59" applyFont="1" applyFill="1" applyBorder="1" applyAlignment="1">
      <alignment horizontal="center" vertical="center" wrapText="1"/>
      <protection/>
    </xf>
    <xf numFmtId="0" fontId="11" fillId="0" borderId="136" xfId="59" applyFont="1" applyFill="1" applyBorder="1" applyAlignment="1">
      <alignment horizontal="left"/>
      <protection/>
    </xf>
    <xf numFmtId="0" fontId="11" fillId="0" borderId="137" xfId="59" applyFont="1" applyFill="1" applyBorder="1" applyAlignment="1">
      <alignment horizontal="left"/>
      <protection/>
    </xf>
    <xf numFmtId="0" fontId="11" fillId="0" borderId="138" xfId="59" applyFont="1" applyFill="1" applyBorder="1" applyAlignment="1">
      <alignment horizontal="left"/>
      <protection/>
    </xf>
    <xf numFmtId="2" fontId="11" fillId="0" borderId="131" xfId="59" applyNumberFormat="1" applyFont="1" applyFill="1" applyBorder="1" applyAlignment="1">
      <alignment horizontal="center"/>
      <protection/>
    </xf>
    <xf numFmtId="2" fontId="11" fillId="0" borderId="132" xfId="59" applyNumberFormat="1" applyFont="1" applyFill="1" applyBorder="1" applyAlignment="1">
      <alignment horizontal="center"/>
      <protection/>
    </xf>
    <xf numFmtId="0" fontId="19" fillId="20" borderId="45" xfId="59" applyFont="1" applyFill="1" applyBorder="1" applyAlignment="1">
      <alignment horizontal="center" vertical="center" wrapText="1"/>
      <protection/>
    </xf>
    <xf numFmtId="0" fontId="19" fillId="20" borderId="11" xfId="59" applyFont="1" applyFill="1" applyBorder="1" applyAlignment="1">
      <alignment horizontal="center" vertical="center" wrapText="1"/>
      <protection/>
    </xf>
    <xf numFmtId="0" fontId="19" fillId="20" borderId="57" xfId="59" applyFont="1" applyFill="1" applyBorder="1" applyAlignment="1">
      <alignment horizontal="center" vertical="center" wrapText="1"/>
      <protection/>
    </xf>
    <xf numFmtId="0" fontId="9" fillId="20" borderId="112" xfId="59" applyFont="1" applyFill="1" applyBorder="1" applyAlignment="1">
      <alignment horizontal="center" vertical="center" wrapText="1"/>
      <protection/>
    </xf>
    <xf numFmtId="0" fontId="2" fillId="0" borderId="82" xfId="58" applyBorder="1" applyAlignment="1">
      <alignment horizontal="center" vertical="center" wrapText="1"/>
      <protection/>
    </xf>
    <xf numFmtId="0" fontId="9" fillId="20" borderId="76" xfId="59" applyFont="1" applyFill="1" applyBorder="1" applyAlignment="1">
      <alignment horizontal="center" vertical="center" wrapText="1"/>
      <protection/>
    </xf>
    <xf numFmtId="0" fontId="2" fillId="0" borderId="113" xfId="58" applyBorder="1" applyAlignment="1">
      <alignment horizontal="center" vertical="center" wrapText="1"/>
      <protection/>
    </xf>
    <xf numFmtId="0" fontId="11" fillId="0" borderId="76" xfId="59" applyFont="1" applyFill="1" applyBorder="1" applyAlignment="1">
      <alignment horizontal="left"/>
      <protection/>
    </xf>
    <xf numFmtId="0" fontId="11" fillId="0" borderId="113" xfId="59" applyFont="1" applyFill="1" applyBorder="1" applyAlignment="1">
      <alignment horizontal="left"/>
      <protection/>
    </xf>
    <xf numFmtId="4" fontId="11" fillId="0" borderId="131" xfId="59" applyNumberFormat="1" applyFont="1" applyFill="1" applyBorder="1" applyAlignment="1">
      <alignment horizontal="center" vertical="center"/>
      <protection/>
    </xf>
    <xf numFmtId="4" fontId="11" fillId="0" borderId="132" xfId="59" applyNumberFormat="1" applyFont="1" applyFill="1" applyBorder="1" applyAlignment="1">
      <alignment horizontal="center" vertical="center"/>
      <protection/>
    </xf>
    <xf numFmtId="4" fontId="11" fillId="0" borderId="124" xfId="59" applyNumberFormat="1" applyFont="1" applyFill="1" applyBorder="1" applyAlignment="1">
      <alignment horizontal="center" vertical="center"/>
      <protection/>
    </xf>
    <xf numFmtId="4" fontId="11" fillId="0" borderId="125" xfId="59" applyNumberFormat="1" applyFont="1" applyFill="1" applyBorder="1" applyAlignment="1">
      <alignment horizontal="center" vertical="center"/>
      <protection/>
    </xf>
    <xf numFmtId="4" fontId="11" fillId="0" borderId="128" xfId="59" applyNumberFormat="1" applyFont="1" applyFill="1" applyBorder="1" applyAlignment="1">
      <alignment horizontal="center" vertical="center"/>
      <protection/>
    </xf>
    <xf numFmtId="4" fontId="11" fillId="0" borderId="129" xfId="59" applyNumberFormat="1" applyFont="1" applyFill="1" applyBorder="1" applyAlignment="1">
      <alignment horizontal="center" vertical="center"/>
      <protection/>
    </xf>
    <xf numFmtId="0" fontId="17" fillId="20" borderId="112" xfId="59" applyFont="1" applyFill="1" applyBorder="1" applyAlignment="1">
      <alignment horizontal="center" vertical="center" textRotation="90" wrapText="1"/>
      <protection/>
    </xf>
    <xf numFmtId="0" fontId="17" fillId="20" borderId="47" xfId="59" applyFont="1" applyFill="1" applyBorder="1" applyAlignment="1">
      <alignment horizontal="center" vertical="center" textRotation="90" wrapText="1"/>
      <protection/>
    </xf>
    <xf numFmtId="0" fontId="2" fillId="0" borderId="48" xfId="58" applyBorder="1" applyAlignment="1">
      <alignment horizontal="center" vertical="center" wrapText="1"/>
      <protection/>
    </xf>
    <xf numFmtId="0" fontId="2" fillId="0" borderId="133" xfId="58" applyFill="1" applyBorder="1" applyAlignment="1">
      <alignment horizontal="left"/>
      <protection/>
    </xf>
    <xf numFmtId="0" fontId="2" fillId="0" borderId="134" xfId="58" applyFill="1" applyBorder="1" applyAlignment="1">
      <alignment horizontal="left"/>
      <protection/>
    </xf>
    <xf numFmtId="0" fontId="2" fillId="0" borderId="135" xfId="58" applyFill="1" applyBorder="1" applyAlignment="1">
      <alignment horizontal="left"/>
      <protection/>
    </xf>
    <xf numFmtId="0" fontId="9" fillId="20" borderId="82" xfId="59" applyFont="1" applyFill="1" applyBorder="1" applyAlignment="1">
      <alignment horizontal="center" vertical="center" wrapText="1"/>
      <protection/>
    </xf>
    <xf numFmtId="0" fontId="9" fillId="20" borderId="113" xfId="59" applyFont="1" applyFill="1" applyBorder="1" applyAlignment="1">
      <alignment horizontal="center" vertical="center" wrapText="1"/>
      <protection/>
    </xf>
    <xf numFmtId="0" fontId="9" fillId="20" borderId="47" xfId="59" applyFont="1" applyFill="1" applyBorder="1" applyAlignment="1">
      <alignment horizontal="center" vertical="center" wrapText="1"/>
      <protection/>
    </xf>
    <xf numFmtId="0" fontId="9" fillId="20" borderId="48" xfId="59" applyFont="1" applyFill="1" applyBorder="1" applyAlignment="1">
      <alignment horizontal="center" vertical="center" wrapText="1"/>
      <protection/>
    </xf>
    <xf numFmtId="2" fontId="11" fillId="0" borderId="112" xfId="59" applyNumberFormat="1" applyFont="1" applyFill="1" applyBorder="1" applyAlignment="1">
      <alignment horizontal="center"/>
      <protection/>
    </xf>
    <xf numFmtId="0" fontId="2" fillId="0" borderId="82" xfId="58" applyFill="1" applyBorder="1" applyAlignment="1">
      <alignment horizontal="center"/>
      <protection/>
    </xf>
    <xf numFmtId="2" fontId="11" fillId="0" borderId="124" xfId="59" applyNumberFormat="1" applyFont="1" applyFill="1" applyBorder="1" applyAlignment="1">
      <alignment horizontal="center"/>
      <protection/>
    </xf>
    <xf numFmtId="0" fontId="2" fillId="0" borderId="125" xfId="58" applyFill="1" applyBorder="1" applyAlignment="1">
      <alignment horizontal="center"/>
      <protection/>
    </xf>
    <xf numFmtId="2" fontId="11" fillId="0" borderId="47" xfId="59" applyNumberFormat="1" applyFont="1" applyFill="1" applyBorder="1" applyAlignment="1">
      <alignment horizontal="center"/>
      <protection/>
    </xf>
    <xf numFmtId="0" fontId="2" fillId="0" borderId="48" xfId="58" applyFill="1" applyBorder="1" applyAlignment="1">
      <alignment horizontal="center"/>
      <protection/>
    </xf>
    <xf numFmtId="0" fontId="19" fillId="20" borderId="47" xfId="59" applyFont="1" applyFill="1" applyBorder="1" applyAlignment="1">
      <alignment horizontal="center" vertical="center" wrapText="1"/>
      <protection/>
    </xf>
    <xf numFmtId="0" fontId="19" fillId="20" borderId="42" xfId="59" applyFont="1" applyFill="1" applyBorder="1" applyAlignment="1">
      <alignment horizontal="center" vertical="center" wrapText="1"/>
      <protection/>
    </xf>
    <xf numFmtId="0" fontId="19" fillId="20" borderId="48" xfId="59" applyFont="1" applyFill="1" applyBorder="1" applyAlignment="1">
      <alignment horizontal="center" vertical="center" wrapText="1"/>
      <protection/>
    </xf>
    <xf numFmtId="0" fontId="4" fillId="0" borderId="19" xfId="59" applyFont="1" applyFill="1" applyBorder="1" applyAlignment="1">
      <alignment horizontal="center" vertical="center" textRotation="90" wrapText="1"/>
      <protection/>
    </xf>
    <xf numFmtId="0" fontId="4" fillId="0" borderId="20" xfId="59" applyFont="1" applyFill="1" applyBorder="1" applyAlignment="1">
      <alignment horizontal="center" vertical="center" textRotation="90" wrapText="1"/>
      <protection/>
    </xf>
    <xf numFmtId="0" fontId="4" fillId="0" borderId="81" xfId="59" applyFont="1" applyFill="1" applyBorder="1" applyAlignment="1">
      <alignment horizontal="center" vertical="center" textRotation="90" wrapText="1"/>
      <protection/>
    </xf>
    <xf numFmtId="0" fontId="47" fillId="0" borderId="0" xfId="58" applyFont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4" fillId="20" borderId="45" xfId="58" applyFont="1" applyFill="1" applyBorder="1" applyAlignment="1">
      <alignment horizontal="center" vertical="center"/>
      <protection/>
    </xf>
    <xf numFmtId="0" fontId="4" fillId="20" borderId="11" xfId="58" applyFont="1" applyFill="1" applyBorder="1" applyAlignment="1">
      <alignment horizontal="center" vertical="center"/>
      <protection/>
    </xf>
    <xf numFmtId="0" fontId="4" fillId="20" borderId="57" xfId="58" applyFont="1" applyFill="1" applyBorder="1" applyAlignment="1">
      <alignment horizontal="center" vertical="center"/>
      <protection/>
    </xf>
    <xf numFmtId="0" fontId="2" fillId="0" borderId="45" xfId="58" applyFill="1" applyBorder="1" applyAlignment="1">
      <alignment horizontal="center" vertical="center" textRotation="90"/>
      <protection/>
    </xf>
    <xf numFmtId="0" fontId="2" fillId="0" borderId="112" xfId="58" applyFill="1" applyBorder="1" applyAlignment="1">
      <alignment horizontal="center" vertical="center" textRotation="90"/>
      <protection/>
    </xf>
    <xf numFmtId="0" fontId="47" fillId="20" borderId="45" xfId="58" applyFont="1" applyFill="1" applyBorder="1" applyAlignment="1">
      <alignment horizontal="center" vertical="center" wrapText="1"/>
      <protection/>
    </xf>
    <xf numFmtId="0" fontId="47" fillId="20" borderId="57" xfId="58" applyFont="1" applyFill="1" applyBorder="1" applyAlignment="1">
      <alignment horizontal="center" vertical="center" wrapText="1"/>
      <protection/>
    </xf>
    <xf numFmtId="0" fontId="47" fillId="20" borderId="46" xfId="58" applyFont="1" applyFill="1" applyBorder="1" applyAlignment="1">
      <alignment horizontal="center" vertical="center"/>
      <protection/>
    </xf>
    <xf numFmtId="0" fontId="47" fillId="20" borderId="82" xfId="58" applyFont="1" applyFill="1" applyBorder="1" applyAlignment="1">
      <alignment horizontal="center" vertical="center"/>
      <protection/>
    </xf>
    <xf numFmtId="0" fontId="47" fillId="20" borderId="112" xfId="58" applyFont="1" applyFill="1" applyBorder="1" applyAlignment="1">
      <alignment horizontal="center" vertical="center" wrapText="1"/>
      <protection/>
    </xf>
    <xf numFmtId="0" fontId="47" fillId="20" borderId="82" xfId="58" applyFont="1" applyFill="1" applyBorder="1" applyAlignment="1">
      <alignment horizontal="center" vertical="center" wrapText="1"/>
      <protection/>
    </xf>
    <xf numFmtId="0" fontId="47" fillId="20" borderId="45" xfId="58" applyFont="1" applyFill="1" applyBorder="1" applyAlignment="1">
      <alignment horizontal="center" vertical="center" wrapText="1"/>
      <protection/>
    </xf>
    <xf numFmtId="0" fontId="47" fillId="20" borderId="57" xfId="58" applyFont="1" applyFill="1" applyBorder="1" applyAlignment="1">
      <alignment horizontal="center" vertical="center" wrapText="1"/>
      <protection/>
    </xf>
    <xf numFmtId="0" fontId="2" fillId="0" borderId="10" xfId="58" applyFill="1" applyBorder="1" applyAlignment="1">
      <alignment horizontal="center" vertical="center" textRotation="90"/>
      <protection/>
    </xf>
    <xf numFmtId="49" fontId="2" fillId="0" borderId="98" xfId="58" applyNumberFormat="1" applyFill="1" applyBorder="1" applyAlignment="1">
      <alignment horizontal="center" vertical="center"/>
      <protection/>
    </xf>
    <xf numFmtId="49" fontId="2" fillId="0" borderId="101" xfId="58" applyNumberFormat="1" applyFill="1" applyBorder="1" applyAlignment="1">
      <alignment horizontal="center" vertical="center"/>
      <protection/>
    </xf>
    <xf numFmtId="0" fontId="2" fillId="0" borderId="98" xfId="58" applyFill="1" applyBorder="1" applyAlignment="1">
      <alignment horizontal="center" vertical="center"/>
      <protection/>
    </xf>
    <xf numFmtId="0" fontId="2" fillId="0" borderId="99" xfId="58" applyFill="1" applyBorder="1" applyAlignment="1">
      <alignment horizontal="center" vertical="center"/>
      <protection/>
    </xf>
    <xf numFmtId="0" fontId="2" fillId="0" borderId="101" xfId="58" applyFill="1" applyBorder="1" applyAlignment="1">
      <alignment horizontal="center" vertical="center"/>
      <protection/>
    </xf>
    <xf numFmtId="172" fontId="2" fillId="0" borderId="98" xfId="58" applyNumberFormat="1" applyFill="1" applyBorder="1" applyAlignment="1">
      <alignment horizontal="center" vertical="center"/>
      <protection/>
    </xf>
    <xf numFmtId="172" fontId="2" fillId="0" borderId="101" xfId="58" applyNumberFormat="1" applyFill="1" applyBorder="1" applyAlignment="1">
      <alignment horizontal="center" vertical="center"/>
      <protection/>
    </xf>
    <xf numFmtId="172" fontId="2" fillId="0" borderId="139" xfId="58" applyNumberFormat="1" applyFill="1" applyBorder="1" applyAlignment="1">
      <alignment horizontal="center" vertical="center"/>
      <protection/>
    </xf>
    <xf numFmtId="49" fontId="2" fillId="0" borderId="102" xfId="58" applyNumberFormat="1" applyFill="1" applyBorder="1" applyAlignment="1">
      <alignment horizontal="center" vertical="center"/>
      <protection/>
    </xf>
    <xf numFmtId="49" fontId="2" fillId="0" borderId="105" xfId="58" applyNumberFormat="1" applyFill="1" applyBorder="1" applyAlignment="1">
      <alignment horizontal="center" vertical="center"/>
      <protection/>
    </xf>
    <xf numFmtId="0" fontId="2" fillId="0" borderId="102" xfId="58" applyFill="1" applyBorder="1" applyAlignment="1">
      <alignment horizontal="center" vertical="center"/>
      <protection/>
    </xf>
    <xf numFmtId="0" fontId="2" fillId="0" borderId="104" xfId="58" applyFill="1" applyBorder="1" applyAlignment="1">
      <alignment horizontal="center" vertical="center"/>
      <protection/>
    </xf>
    <xf numFmtId="0" fontId="2" fillId="0" borderId="105" xfId="58" applyFill="1" applyBorder="1" applyAlignment="1">
      <alignment horizontal="center" vertical="center"/>
      <protection/>
    </xf>
    <xf numFmtId="172" fontId="2" fillId="0" borderId="102" xfId="58" applyNumberFormat="1" applyFill="1" applyBorder="1" applyAlignment="1">
      <alignment horizontal="center" vertical="center"/>
      <protection/>
    </xf>
    <xf numFmtId="172" fontId="2" fillId="0" borderId="105" xfId="58" applyNumberFormat="1" applyFill="1" applyBorder="1" applyAlignment="1">
      <alignment horizontal="center" vertical="center"/>
      <protection/>
    </xf>
    <xf numFmtId="172" fontId="2" fillId="0" borderId="140" xfId="58" applyNumberFormat="1" applyFill="1" applyBorder="1" applyAlignment="1">
      <alignment horizontal="center" vertical="center"/>
      <protection/>
    </xf>
    <xf numFmtId="49" fontId="2" fillId="0" borderId="111" xfId="58" applyNumberFormat="1" applyFill="1" applyBorder="1" applyAlignment="1">
      <alignment horizontal="center" vertical="center"/>
      <protection/>
    </xf>
    <xf numFmtId="49" fontId="2" fillId="0" borderId="110" xfId="58" applyNumberFormat="1" applyFill="1" applyBorder="1" applyAlignment="1">
      <alignment horizontal="center" vertical="center"/>
      <protection/>
    </xf>
    <xf numFmtId="0" fontId="2" fillId="0" borderId="111" xfId="58" applyFill="1" applyBorder="1" applyAlignment="1">
      <alignment horizontal="center" vertical="center"/>
      <protection/>
    </xf>
    <xf numFmtId="0" fontId="2" fillId="0" borderId="109" xfId="58" applyFill="1" applyBorder="1" applyAlignment="1">
      <alignment horizontal="center" vertical="center"/>
      <protection/>
    </xf>
    <xf numFmtId="0" fontId="2" fillId="0" borderId="110" xfId="58" applyFill="1" applyBorder="1" applyAlignment="1">
      <alignment horizontal="center" vertical="center"/>
      <protection/>
    </xf>
    <xf numFmtId="172" fontId="2" fillId="0" borderId="111" xfId="58" applyNumberFormat="1" applyFill="1" applyBorder="1" applyAlignment="1">
      <alignment horizontal="center" vertical="center"/>
      <protection/>
    </xf>
    <xf numFmtId="172" fontId="2" fillId="0" borderId="110" xfId="58" applyNumberFormat="1" applyFill="1" applyBorder="1" applyAlignment="1">
      <alignment horizontal="center" vertical="center"/>
      <protection/>
    </xf>
    <xf numFmtId="172" fontId="2" fillId="0" borderId="141" xfId="58" applyNumberFormat="1" applyFill="1" applyBorder="1" applyAlignment="1">
      <alignment horizontal="center" vertical="center"/>
      <protection/>
    </xf>
    <xf numFmtId="0" fontId="2" fillId="0" borderId="98" xfId="58" applyBorder="1" applyAlignment="1">
      <alignment horizontal="center" vertical="center"/>
      <protection/>
    </xf>
    <xf numFmtId="0" fontId="2" fillId="0" borderId="101" xfId="58" applyBorder="1" applyAlignment="1">
      <alignment horizontal="center" vertical="center"/>
      <protection/>
    </xf>
    <xf numFmtId="0" fontId="2" fillId="0" borderId="102" xfId="58" applyBorder="1" applyAlignment="1">
      <alignment horizontal="center" vertical="center"/>
      <protection/>
    </xf>
    <xf numFmtId="0" fontId="2" fillId="0" borderId="105" xfId="58" applyBorder="1" applyAlignment="1">
      <alignment horizontal="center" vertical="center"/>
      <protection/>
    </xf>
    <xf numFmtId="0" fontId="2" fillId="0" borderId="111" xfId="58" applyBorder="1" applyAlignment="1">
      <alignment horizontal="center" vertical="center"/>
      <protection/>
    </xf>
    <xf numFmtId="0" fontId="2" fillId="0" borderId="110" xfId="58" applyBorder="1" applyAlignment="1">
      <alignment horizontal="center" vertical="center"/>
      <protection/>
    </xf>
    <xf numFmtId="0" fontId="61" fillId="0" borderId="0" xfId="61" applyFont="1" applyBorder="1" applyAlignment="1">
      <alignment horizontal="left"/>
      <protection/>
    </xf>
    <xf numFmtId="0" fontId="1" fillId="0" borderId="0" xfId="43" applyAlignment="1" applyProtection="1">
      <alignment horizontal="left"/>
      <protection/>
    </xf>
    <xf numFmtId="0" fontId="62" fillId="0" borderId="0" xfId="58" applyFont="1" applyAlignment="1">
      <alignment horizontal="left"/>
      <protection/>
    </xf>
    <xf numFmtId="0" fontId="64" fillId="0" borderId="42" xfId="59" applyFont="1" applyFill="1" applyBorder="1" applyAlignment="1">
      <alignment horizontal="center"/>
      <protection/>
    </xf>
    <xf numFmtId="0" fontId="5" fillId="20" borderId="19" xfId="59" applyFont="1" applyFill="1" applyBorder="1" applyAlignment="1">
      <alignment horizontal="center" vertical="center" textRotation="90" wrapText="1"/>
      <protection/>
    </xf>
    <xf numFmtId="0" fontId="5" fillId="20" borderId="20" xfId="59" applyFont="1" applyFill="1" applyBorder="1" applyAlignment="1">
      <alignment horizontal="center" vertical="center" textRotation="90" wrapText="1"/>
      <protection/>
    </xf>
    <xf numFmtId="0" fontId="5" fillId="20" borderId="81" xfId="59" applyFont="1" applyFill="1" applyBorder="1" applyAlignment="1">
      <alignment horizontal="center" vertical="center" textRotation="90" wrapText="1"/>
      <protection/>
    </xf>
    <xf numFmtId="0" fontId="6" fillId="20" borderId="19" xfId="59" applyFont="1" applyFill="1" applyBorder="1" applyAlignment="1">
      <alignment horizontal="center" vertical="center" textRotation="90" wrapText="1"/>
      <protection/>
    </xf>
    <xf numFmtId="0" fontId="6" fillId="20" borderId="20" xfId="59" applyFont="1" applyFill="1" applyBorder="1" applyAlignment="1">
      <alignment horizontal="center" vertical="center" textRotation="90" wrapText="1"/>
      <protection/>
    </xf>
    <xf numFmtId="0" fontId="6" fillId="20" borderId="81" xfId="59" applyFont="1" applyFill="1" applyBorder="1" applyAlignment="1">
      <alignment horizontal="center" vertical="center" textRotation="90" wrapText="1"/>
      <protection/>
    </xf>
    <xf numFmtId="0" fontId="14" fillId="20" borderId="76" xfId="59" applyFont="1" applyFill="1" applyBorder="1" applyAlignment="1">
      <alignment horizontal="center" wrapText="1"/>
      <protection/>
    </xf>
    <xf numFmtId="0" fontId="14" fillId="20" borderId="0" xfId="59" applyFont="1" applyFill="1" applyBorder="1" applyAlignment="1">
      <alignment horizontal="center" wrapText="1"/>
      <protection/>
    </xf>
    <xf numFmtId="0" fontId="14" fillId="20" borderId="113" xfId="59" applyFont="1" applyFill="1" applyBorder="1" applyAlignment="1">
      <alignment horizontal="center" wrapText="1"/>
      <protection/>
    </xf>
    <xf numFmtId="0" fontId="14" fillId="20" borderId="47" xfId="59" applyFont="1" applyFill="1" applyBorder="1" applyAlignment="1">
      <alignment horizontal="center" wrapText="1"/>
      <protection/>
    </xf>
    <xf numFmtId="0" fontId="14" fillId="20" borderId="42" xfId="59" applyFont="1" applyFill="1" applyBorder="1" applyAlignment="1">
      <alignment horizontal="center" wrapText="1"/>
      <protection/>
    </xf>
    <xf numFmtId="0" fontId="14" fillId="20" borderId="48" xfId="59" applyFont="1" applyFill="1" applyBorder="1" applyAlignment="1">
      <alignment horizontal="center" wrapText="1"/>
      <protection/>
    </xf>
    <xf numFmtId="0" fontId="9" fillId="20" borderId="46" xfId="59" applyFont="1" applyFill="1" applyBorder="1" applyAlignment="1">
      <alignment horizontal="center" vertical="center" wrapText="1"/>
      <protection/>
    </xf>
    <xf numFmtId="0" fontId="9" fillId="20" borderId="0" xfId="59" applyFont="1" applyFill="1" applyBorder="1" applyAlignment="1">
      <alignment horizontal="center" vertical="center" wrapText="1"/>
      <protection/>
    </xf>
    <xf numFmtId="0" fontId="9" fillId="20" borderId="42" xfId="59" applyFont="1" applyFill="1" applyBorder="1" applyAlignment="1">
      <alignment horizontal="center" vertical="center" wrapText="1"/>
      <protection/>
    </xf>
    <xf numFmtId="0" fontId="4" fillId="0" borderId="112" xfId="59" applyFont="1" applyFill="1" applyBorder="1" applyAlignment="1">
      <alignment horizontal="center" vertical="center" textRotation="90"/>
      <protection/>
    </xf>
    <xf numFmtId="0" fontId="4" fillId="0" borderId="76" xfId="59" applyFont="1" applyFill="1" applyBorder="1" applyAlignment="1">
      <alignment horizontal="center" vertical="center" textRotation="90"/>
      <protection/>
    </xf>
    <xf numFmtId="0" fontId="4" fillId="0" borderId="47" xfId="59" applyFont="1" applyFill="1" applyBorder="1" applyAlignment="1">
      <alignment horizontal="center" vertical="center" textRotation="90"/>
      <protection/>
    </xf>
    <xf numFmtId="0" fontId="4" fillId="0" borderId="20" xfId="59" applyFont="1" applyFill="1" applyBorder="1" applyAlignment="1">
      <alignment horizontal="center" vertical="center"/>
      <protection/>
    </xf>
    <xf numFmtId="0" fontId="4" fillId="0" borderId="81" xfId="59" applyFont="1" applyFill="1" applyBorder="1" applyAlignment="1">
      <alignment horizontal="center" vertical="center"/>
      <protection/>
    </xf>
    <xf numFmtId="0" fontId="11" fillId="0" borderId="19" xfId="59" applyNumberFormat="1" applyFont="1" applyFill="1" applyBorder="1" applyAlignment="1">
      <alignment horizontal="center" vertical="center"/>
      <protection/>
    </xf>
    <xf numFmtId="0" fontId="11" fillId="0" borderId="20" xfId="59" applyNumberFormat="1" applyFont="1" applyFill="1" applyBorder="1" applyAlignment="1">
      <alignment horizontal="center" vertical="center"/>
      <protection/>
    </xf>
    <xf numFmtId="0" fontId="11" fillId="0" borderId="81" xfId="59" applyNumberFormat="1" applyFont="1" applyFill="1" applyBorder="1" applyAlignment="1">
      <alignment horizontal="center" vertical="center"/>
      <protection/>
    </xf>
    <xf numFmtId="0" fontId="47" fillId="0" borderId="19" xfId="59" applyFont="1" applyFill="1" applyBorder="1" applyAlignment="1">
      <alignment horizontal="center" vertical="center" textRotation="90"/>
      <protection/>
    </xf>
    <xf numFmtId="0" fontId="47" fillId="0" borderId="20" xfId="59" applyFont="1" applyFill="1" applyBorder="1" applyAlignment="1">
      <alignment horizontal="center" vertical="center" textRotation="90"/>
      <protection/>
    </xf>
    <xf numFmtId="0" fontId="11" fillId="0" borderId="82" xfId="59" applyNumberFormat="1" applyFont="1" applyFill="1" applyBorder="1" applyAlignment="1">
      <alignment horizontal="center" vertical="center"/>
      <protection/>
    </xf>
    <xf numFmtId="0" fontId="11" fillId="0" borderId="113" xfId="59" applyNumberFormat="1" applyFont="1" applyFill="1" applyBorder="1" applyAlignment="1">
      <alignment horizontal="center" vertical="center"/>
      <protection/>
    </xf>
    <xf numFmtId="0" fontId="11" fillId="0" borderId="48" xfId="59" applyNumberFormat="1" applyFont="1" applyFill="1" applyBorder="1" applyAlignment="1">
      <alignment horizontal="center" vertical="center"/>
      <protection/>
    </xf>
    <xf numFmtId="2" fontId="11" fillId="0" borderId="99" xfId="59" applyNumberFormat="1" applyFont="1" applyFill="1" applyBorder="1" applyAlignment="1">
      <alignment horizontal="center"/>
      <protection/>
    </xf>
    <xf numFmtId="2" fontId="11" fillId="0" borderId="101" xfId="59" applyNumberFormat="1" applyFont="1" applyFill="1" applyBorder="1" applyAlignment="1">
      <alignment horizontal="center"/>
      <protection/>
    </xf>
    <xf numFmtId="2" fontId="11" fillId="0" borderId="104" xfId="59" applyNumberFormat="1" applyFont="1" applyFill="1" applyBorder="1" applyAlignment="1">
      <alignment horizontal="center"/>
      <protection/>
    </xf>
    <xf numFmtId="2" fontId="11" fillId="0" borderId="105" xfId="59" applyNumberFormat="1" applyFont="1" applyFill="1" applyBorder="1" applyAlignment="1">
      <alignment horizontal="center"/>
      <protection/>
    </xf>
    <xf numFmtId="2" fontId="11" fillId="0" borderId="109" xfId="59" applyNumberFormat="1" applyFont="1" applyFill="1" applyBorder="1" applyAlignment="1">
      <alignment horizontal="center"/>
      <protection/>
    </xf>
    <xf numFmtId="2" fontId="11" fillId="0" borderId="110" xfId="59" applyNumberFormat="1" applyFont="1" applyFill="1" applyBorder="1" applyAlignment="1">
      <alignment horizontal="center"/>
      <protection/>
    </xf>
    <xf numFmtId="0" fontId="4" fillId="0" borderId="19" xfId="59" applyFont="1" applyFill="1" applyBorder="1" applyAlignment="1">
      <alignment horizontal="center" vertical="center"/>
      <protection/>
    </xf>
    <xf numFmtId="0" fontId="47" fillId="0" borderId="19" xfId="59" applyFont="1" applyFill="1" applyBorder="1" applyAlignment="1">
      <alignment horizontal="center" vertical="center"/>
      <protection/>
    </xf>
    <xf numFmtId="0" fontId="2" fillId="0" borderId="20" xfId="58" applyFill="1" applyBorder="1" applyAlignment="1">
      <alignment horizontal="center" vertical="center"/>
      <protection/>
    </xf>
    <xf numFmtId="0" fontId="2" fillId="0" borderId="81" xfId="58" applyFill="1" applyBorder="1" applyAlignment="1">
      <alignment horizontal="center" vertical="center"/>
      <protection/>
    </xf>
    <xf numFmtId="2" fontId="11" fillId="0" borderId="19" xfId="59" applyNumberFormat="1" applyFont="1" applyFill="1" applyBorder="1" applyAlignment="1">
      <alignment horizontal="center" vertical="center" textRotation="90"/>
      <protection/>
    </xf>
    <xf numFmtId="2" fontId="11" fillId="0" borderId="20" xfId="59" applyNumberFormat="1" applyFont="1" applyFill="1" applyBorder="1" applyAlignment="1">
      <alignment horizontal="center" vertical="center" textRotation="90"/>
      <protection/>
    </xf>
    <xf numFmtId="2" fontId="11" fillId="0" borderId="81" xfId="59" applyNumberFormat="1" applyFont="1" applyFill="1" applyBorder="1" applyAlignment="1">
      <alignment horizontal="center" vertical="center" textRotation="90"/>
      <protection/>
    </xf>
    <xf numFmtId="0" fontId="7" fillId="20" borderId="46" xfId="59" applyFont="1" applyFill="1" applyBorder="1" applyAlignment="1">
      <alignment horizontal="center" vertical="center" wrapText="1"/>
      <protection/>
    </xf>
    <xf numFmtId="0" fontId="7" fillId="20" borderId="82" xfId="59" applyFont="1" applyFill="1" applyBorder="1" applyAlignment="1">
      <alignment horizontal="center" vertical="center" wrapText="1"/>
      <protection/>
    </xf>
    <xf numFmtId="0" fontId="7" fillId="20" borderId="76" xfId="59" applyFont="1" applyFill="1" applyBorder="1" applyAlignment="1">
      <alignment horizontal="center" vertical="center" wrapText="1"/>
      <protection/>
    </xf>
    <xf numFmtId="0" fontId="7" fillId="20" borderId="0" xfId="59" applyFont="1" applyFill="1" applyBorder="1" applyAlignment="1">
      <alignment horizontal="center" vertical="center" wrapText="1"/>
      <protection/>
    </xf>
    <xf numFmtId="0" fontId="7" fillId="20" borderId="113" xfId="59" applyFont="1" applyFill="1" applyBorder="1" applyAlignment="1">
      <alignment horizontal="center" vertical="center" wrapText="1"/>
      <protection/>
    </xf>
    <xf numFmtId="0" fontId="7" fillId="20" borderId="47" xfId="59" applyFont="1" applyFill="1" applyBorder="1" applyAlignment="1">
      <alignment horizontal="center" vertical="center" wrapText="1"/>
      <protection/>
    </xf>
    <xf numFmtId="0" fontId="7" fillId="20" borderId="42" xfId="59" applyFont="1" applyFill="1" applyBorder="1" applyAlignment="1">
      <alignment horizontal="center" vertical="center" wrapText="1"/>
      <protection/>
    </xf>
    <xf numFmtId="0" fontId="7" fillId="20" borderId="48" xfId="59" applyFont="1" applyFill="1" applyBorder="1" applyAlignment="1">
      <alignment horizontal="center" vertical="center" wrapText="1"/>
      <protection/>
    </xf>
    <xf numFmtId="0" fontId="13" fillId="20" borderId="112" xfId="59" applyFont="1" applyFill="1" applyBorder="1" applyAlignment="1">
      <alignment horizontal="center" vertical="center" wrapText="1"/>
      <protection/>
    </xf>
    <xf numFmtId="0" fontId="13" fillId="20" borderId="46" xfId="59" applyFont="1" applyFill="1" applyBorder="1" applyAlignment="1">
      <alignment horizontal="center" vertical="center" wrapText="1"/>
      <protection/>
    </xf>
    <xf numFmtId="0" fontId="13" fillId="20" borderId="82" xfId="59" applyFont="1" applyFill="1" applyBorder="1" applyAlignment="1">
      <alignment horizontal="center" vertical="center" wrapText="1"/>
      <protection/>
    </xf>
    <xf numFmtId="0" fontId="13" fillId="20" borderId="76" xfId="59" applyFont="1" applyFill="1" applyBorder="1" applyAlignment="1">
      <alignment horizontal="center" vertical="center" wrapText="1"/>
      <protection/>
    </xf>
    <xf numFmtId="0" fontId="13" fillId="20" borderId="0" xfId="59" applyFont="1" applyFill="1" applyBorder="1" applyAlignment="1">
      <alignment horizontal="center" vertical="center" wrapText="1"/>
      <protection/>
    </xf>
    <xf numFmtId="0" fontId="13" fillId="20" borderId="113" xfId="59" applyFont="1" applyFill="1" applyBorder="1" applyAlignment="1">
      <alignment horizontal="center" vertical="center" wrapText="1"/>
      <protection/>
    </xf>
    <xf numFmtId="0" fontId="13" fillId="20" borderId="47" xfId="59" applyFont="1" applyFill="1" applyBorder="1" applyAlignment="1">
      <alignment horizontal="center" vertical="center" wrapText="1"/>
      <protection/>
    </xf>
    <xf numFmtId="0" fontId="13" fillId="20" borderId="42" xfId="59" applyFont="1" applyFill="1" applyBorder="1" applyAlignment="1">
      <alignment horizontal="center" vertical="center" wrapText="1"/>
      <protection/>
    </xf>
    <xf numFmtId="0" fontId="13" fillId="20" borderId="48" xfId="59" applyFont="1" applyFill="1" applyBorder="1" applyAlignment="1">
      <alignment horizontal="center" vertical="center" wrapText="1"/>
      <protection/>
    </xf>
    <xf numFmtId="0" fontId="47" fillId="0" borderId="81" xfId="59" applyFont="1" applyFill="1" applyBorder="1" applyAlignment="1">
      <alignment horizontal="center" vertical="center" textRotation="90"/>
      <protection/>
    </xf>
    <xf numFmtId="0" fontId="47" fillId="0" borderId="20" xfId="59" applyFont="1" applyFill="1" applyBorder="1" applyAlignment="1">
      <alignment horizontal="center" vertical="center"/>
      <protection/>
    </xf>
    <xf numFmtId="0" fontId="4" fillId="0" borderId="81" xfId="59" applyFont="1" applyFill="1" applyBorder="1" applyAlignment="1">
      <alignment horizontal="center" vertical="center" textRotation="90"/>
      <protection/>
    </xf>
    <xf numFmtId="0" fontId="2" fillId="0" borderId="113" xfId="58" applyFill="1" applyBorder="1" applyAlignment="1">
      <alignment/>
      <protection/>
    </xf>
    <xf numFmtId="0" fontId="2" fillId="0" borderId="48" xfId="58" applyFill="1" applyBorder="1" applyAlignment="1">
      <alignment/>
      <protection/>
    </xf>
    <xf numFmtId="0" fontId="47" fillId="0" borderId="82" xfId="59" applyFont="1" applyFill="1" applyBorder="1" applyAlignment="1">
      <alignment horizontal="center" vertical="center"/>
      <protection/>
    </xf>
    <xf numFmtId="0" fontId="47" fillId="0" borderId="113" xfId="59" applyFont="1" applyFill="1" applyBorder="1" applyAlignment="1">
      <alignment horizontal="center" vertical="center"/>
      <protection/>
    </xf>
    <xf numFmtId="0" fontId="47" fillId="0" borderId="48" xfId="59" applyFont="1" applyFill="1" applyBorder="1" applyAlignment="1">
      <alignment horizontal="center" vertical="center"/>
      <protection/>
    </xf>
    <xf numFmtId="0" fontId="47" fillId="0" borderId="81" xfId="59" applyFont="1" applyFill="1" applyBorder="1" applyAlignment="1">
      <alignment horizontal="center" vertical="center"/>
      <protection/>
    </xf>
    <xf numFmtId="0" fontId="47" fillId="0" borderId="47" xfId="59" applyFont="1" applyFill="1" applyBorder="1" applyAlignment="1">
      <alignment horizontal="center"/>
      <protection/>
    </xf>
    <xf numFmtId="0" fontId="47" fillId="0" borderId="42" xfId="59" applyFont="1" applyFill="1" applyBorder="1" applyAlignment="1">
      <alignment horizontal="center"/>
      <protection/>
    </xf>
    <xf numFmtId="0" fontId="47" fillId="0" borderId="48" xfId="59" applyFont="1" applyFill="1" applyBorder="1" applyAlignment="1">
      <alignment horizontal="center"/>
      <protection/>
    </xf>
    <xf numFmtId="0" fontId="47" fillId="0" borderId="45" xfId="59" applyFont="1" applyFill="1" applyBorder="1" applyAlignment="1">
      <alignment horizontal="center"/>
      <protection/>
    </xf>
    <xf numFmtId="0" fontId="47" fillId="0" borderId="11" xfId="59" applyFont="1" applyFill="1" applyBorder="1" applyAlignment="1">
      <alignment horizontal="center"/>
      <protection/>
    </xf>
    <xf numFmtId="0" fontId="47" fillId="0" borderId="57" xfId="59" applyFont="1" applyFill="1" applyBorder="1" applyAlignment="1">
      <alignment horizontal="center"/>
      <protection/>
    </xf>
    <xf numFmtId="0" fontId="11" fillId="0" borderId="98" xfId="59" applyFont="1" applyFill="1" applyBorder="1" applyAlignment="1">
      <alignment horizontal="left"/>
      <protection/>
    </xf>
    <xf numFmtId="0" fontId="11" fillId="0" borderId="99" xfId="59" applyFont="1" applyFill="1" applyBorder="1" applyAlignment="1">
      <alignment horizontal="left"/>
      <protection/>
    </xf>
    <xf numFmtId="173" fontId="15" fillId="0" borderId="99" xfId="59" applyNumberFormat="1" applyFont="1" applyFill="1" applyBorder="1" applyAlignment="1">
      <alignment horizontal="center"/>
      <protection/>
    </xf>
    <xf numFmtId="173" fontId="15" fillId="0" borderId="101" xfId="59" applyNumberFormat="1" applyFont="1" applyFill="1" applyBorder="1" applyAlignment="1">
      <alignment horizontal="center"/>
      <protection/>
    </xf>
    <xf numFmtId="0" fontId="11" fillId="0" borderId="102" xfId="59" applyFont="1" applyFill="1" applyBorder="1" applyAlignment="1">
      <alignment horizontal="left"/>
      <protection/>
    </xf>
    <xf numFmtId="0" fontId="11" fillId="0" borderId="104" xfId="59" applyFont="1" applyFill="1" applyBorder="1" applyAlignment="1">
      <alignment horizontal="left"/>
      <protection/>
    </xf>
    <xf numFmtId="173" fontId="15" fillId="0" borderId="104" xfId="59" applyNumberFormat="1" applyFont="1" applyFill="1" applyBorder="1" applyAlignment="1">
      <alignment horizontal="center"/>
      <protection/>
    </xf>
    <xf numFmtId="173" fontId="15" fillId="0" borderId="105" xfId="59" applyNumberFormat="1" applyFont="1" applyFill="1" applyBorder="1" applyAlignment="1">
      <alignment horizontal="center"/>
      <protection/>
    </xf>
    <xf numFmtId="0" fontId="11" fillId="0" borderId="111" xfId="59" applyFont="1" applyFill="1" applyBorder="1" applyAlignment="1">
      <alignment horizontal="left"/>
      <protection/>
    </xf>
    <xf numFmtId="0" fontId="11" fillId="0" borderId="109" xfId="59" applyFont="1" applyFill="1" applyBorder="1" applyAlignment="1">
      <alignment horizontal="left"/>
      <protection/>
    </xf>
    <xf numFmtId="173" fontId="15" fillId="0" borderId="109" xfId="59" applyNumberFormat="1" applyFont="1" applyFill="1" applyBorder="1" applyAlignment="1">
      <alignment horizontal="center"/>
      <protection/>
    </xf>
    <xf numFmtId="173" fontId="15" fillId="0" borderId="110" xfId="59" applyNumberFormat="1" applyFont="1" applyFill="1" applyBorder="1" applyAlignment="1">
      <alignment horizontal="center"/>
      <protection/>
    </xf>
  </cellXfs>
  <cellStyles count="60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НОВЫЙ ЛИСТ НАКОНЕЧНИКИ И ТУТ" xfId="59"/>
    <cellStyle name="Обычный_прайс Ме для ред" xfId="60"/>
    <cellStyle name="Обычный_Прайс на крепеж и арматуру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76200</xdr:rowOff>
    </xdr:from>
    <xdr:to>
      <xdr:col>12</xdr:col>
      <xdr:colOff>19050</xdr:colOff>
      <xdr:row>50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8667750" y="1200150"/>
          <a:ext cx="247650" cy="89916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52</xdr:row>
      <xdr:rowOff>76200</xdr:rowOff>
    </xdr:from>
    <xdr:to>
      <xdr:col>12</xdr:col>
      <xdr:colOff>19050</xdr:colOff>
      <xdr:row>65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8667750" y="10467975"/>
          <a:ext cx="247650" cy="338137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3</xdr:col>
      <xdr:colOff>323850</xdr:colOff>
      <xdr:row>3</xdr:row>
      <xdr:rowOff>133350</xdr:rowOff>
    </xdr:to>
    <xdr:pic>
      <xdr:nvPicPr>
        <xdr:cNvPr id="3" name="Picture 7" descr="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</xdr:col>
      <xdr:colOff>238125</xdr:colOff>
      <xdr:row>35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33375" y="2324100"/>
          <a:ext cx="228600" cy="4810125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9525</xdr:rowOff>
    </xdr:from>
    <xdr:to>
      <xdr:col>1</xdr:col>
      <xdr:colOff>228600</xdr:colOff>
      <xdr:row>55</xdr:row>
      <xdr:rowOff>161925</xdr:rowOff>
    </xdr:to>
    <xdr:sp>
      <xdr:nvSpPr>
        <xdr:cNvPr id="2" name="AutoShape 4"/>
        <xdr:cNvSpPr>
          <a:spLocks/>
        </xdr:cNvSpPr>
      </xdr:nvSpPr>
      <xdr:spPr>
        <a:xfrm flipH="1">
          <a:off x="342900" y="8077200"/>
          <a:ext cx="209550" cy="3086100"/>
        </a:xfrm>
        <a:prstGeom prst="rightBrac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28575</xdr:rowOff>
    </xdr:from>
    <xdr:to>
      <xdr:col>5</xdr:col>
      <xdr:colOff>9525</xdr:colOff>
      <xdr:row>4</xdr:row>
      <xdr:rowOff>104775</xdr:rowOff>
    </xdr:to>
    <xdr:pic>
      <xdr:nvPicPr>
        <xdr:cNvPr id="3" name="Picture 7" descr="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85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66675</xdr:rowOff>
    </xdr:from>
    <xdr:to>
      <xdr:col>2</xdr:col>
      <xdr:colOff>409575</xdr:colOff>
      <xdr:row>4</xdr:row>
      <xdr:rowOff>19050</xdr:rowOff>
    </xdr:to>
    <xdr:pic>
      <xdr:nvPicPr>
        <xdr:cNvPr id="1" name="Picture 3" descr="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66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0</xdr:rowOff>
    </xdr:from>
    <xdr:to>
      <xdr:col>3</xdr:col>
      <xdr:colOff>285750</xdr:colOff>
      <xdr:row>4</xdr:row>
      <xdr:rowOff>19050</xdr:rowOff>
    </xdr:to>
    <xdr:pic>
      <xdr:nvPicPr>
        <xdr:cNvPr id="1" name="Picture 3" descr="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93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0</xdr:rowOff>
    </xdr:from>
    <xdr:to>
      <xdr:col>2</xdr:col>
      <xdr:colOff>1057275</xdr:colOff>
      <xdr:row>4</xdr:row>
      <xdr:rowOff>85725</xdr:rowOff>
    </xdr:to>
    <xdr:pic>
      <xdr:nvPicPr>
        <xdr:cNvPr id="1" name="Picture 3" descr="bal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0</xdr:rowOff>
    </xdr:from>
    <xdr:to>
      <xdr:col>5</xdr:col>
      <xdr:colOff>333375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5</xdr:col>
      <xdr:colOff>333375</xdr:colOff>
      <xdr:row>0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1304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</xdr:row>
      <xdr:rowOff>0</xdr:rowOff>
    </xdr:from>
    <xdr:to>
      <xdr:col>4</xdr:col>
      <xdr:colOff>361950</xdr:colOff>
      <xdr:row>5</xdr:row>
      <xdr:rowOff>28575</xdr:rowOff>
    </xdr:to>
    <xdr:pic>
      <xdr:nvPicPr>
        <xdr:cNvPr id="3" name="Picture 6" descr="bal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0002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cabelsna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125" style="1" customWidth="1"/>
    <col min="2" max="2" width="7.875" style="1" customWidth="1"/>
    <col min="3" max="3" width="11.00390625" style="1" customWidth="1"/>
    <col min="4" max="4" width="10.375" style="1" customWidth="1"/>
    <col min="5" max="6" width="12.00390625" style="1" customWidth="1"/>
    <col min="7" max="7" width="9.125" style="1" customWidth="1"/>
    <col min="8" max="8" width="10.125" style="1" customWidth="1"/>
    <col min="9" max="9" width="11.125" style="1" customWidth="1"/>
    <col min="10" max="10" width="12.00390625" style="1" customWidth="1"/>
    <col min="11" max="11" width="12.75390625" style="1" customWidth="1"/>
    <col min="12" max="12" width="4.25390625" style="1" customWidth="1"/>
    <col min="13" max="13" width="8.00390625" style="1" customWidth="1"/>
    <col min="14" max="16384" width="9.125" style="1" customWidth="1"/>
  </cols>
  <sheetData>
    <row r="1" spans="6:12" ht="12.75">
      <c r="F1" s="314"/>
      <c r="G1" s="314"/>
      <c r="H1" s="314"/>
      <c r="I1" s="314"/>
      <c r="J1" s="314"/>
      <c r="K1" s="314"/>
      <c r="L1" s="314"/>
    </row>
    <row r="2" spans="2:13" ht="15.75">
      <c r="B2" s="2"/>
      <c r="C2" s="2"/>
      <c r="D2" s="2"/>
      <c r="E2" s="2"/>
      <c r="F2" s="3"/>
      <c r="G2" s="315" t="s">
        <v>610</v>
      </c>
      <c r="H2" s="315"/>
      <c r="I2" s="315"/>
      <c r="J2" s="315"/>
      <c r="K2" s="315"/>
      <c r="L2" s="315"/>
      <c r="M2" s="4"/>
    </row>
    <row r="3" spans="2:13" ht="14.25">
      <c r="B3" s="5"/>
      <c r="C3" s="5"/>
      <c r="D3" s="5"/>
      <c r="E3" s="5"/>
      <c r="F3" s="316" t="s">
        <v>611</v>
      </c>
      <c r="G3" s="316"/>
      <c r="H3" s="316"/>
      <c r="I3" s="316"/>
      <c r="J3" s="316"/>
      <c r="K3" s="316"/>
      <c r="L3" s="316"/>
      <c r="M3" s="4"/>
    </row>
    <row r="4" spans="2:13" ht="15.75" customHeight="1">
      <c r="B4" s="5"/>
      <c r="C4" s="5"/>
      <c r="D4" s="5"/>
      <c r="E4" s="5"/>
      <c r="F4" s="316" t="s">
        <v>612</v>
      </c>
      <c r="G4" s="316"/>
      <c r="H4" s="316"/>
      <c r="I4" s="316"/>
      <c r="J4" s="316"/>
      <c r="K4" s="316"/>
      <c r="L4" s="316"/>
      <c r="M4" s="4"/>
    </row>
    <row r="5" spans="1:13" ht="16.5" customHeight="1">
      <c r="A5" s="317" t="s">
        <v>530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3.5" customHeight="1" thickBot="1">
      <c r="A6" s="318" t="s">
        <v>614</v>
      </c>
      <c r="B6" s="319"/>
      <c r="C6" s="319"/>
      <c r="D6" s="319"/>
      <c r="E6" s="319"/>
      <c r="F6" s="7"/>
      <c r="G6" s="7"/>
      <c r="H6" s="7"/>
      <c r="I6" s="7"/>
      <c r="J6" s="7"/>
      <c r="K6" s="7" t="s">
        <v>589</v>
      </c>
      <c r="L6" s="8"/>
      <c r="M6" s="4"/>
    </row>
    <row r="7" spans="1:24" ht="20.25" customHeight="1" thickBot="1">
      <c r="A7" s="320" t="s">
        <v>552</v>
      </c>
      <c r="B7" s="321"/>
      <c r="C7" s="321"/>
      <c r="D7" s="321"/>
      <c r="E7" s="321"/>
      <c r="F7" s="321"/>
      <c r="G7" s="321"/>
      <c r="H7" s="321"/>
      <c r="I7" s="321"/>
      <c r="J7" s="321"/>
      <c r="K7" s="322"/>
      <c r="M7" s="323" t="s">
        <v>531</v>
      </c>
      <c r="N7" s="4"/>
      <c r="O7" s="4"/>
      <c r="P7" s="4"/>
      <c r="Q7" s="9"/>
      <c r="R7" s="4"/>
      <c r="S7" s="4"/>
      <c r="T7" s="4"/>
      <c r="U7" s="4"/>
      <c r="V7" s="4"/>
      <c r="W7" s="4"/>
      <c r="X7" s="4"/>
    </row>
    <row r="8" spans="1:17" ht="57" customHeight="1" thickBot="1">
      <c r="A8" s="10" t="s">
        <v>1</v>
      </c>
      <c r="B8" s="324" t="s">
        <v>307</v>
      </c>
      <c r="C8" s="325"/>
      <c r="D8" s="11" t="s">
        <v>359</v>
      </c>
      <c r="E8" s="12" t="s">
        <v>360</v>
      </c>
      <c r="F8" s="12" t="s">
        <v>361</v>
      </c>
      <c r="G8" s="324" t="s">
        <v>308</v>
      </c>
      <c r="H8" s="325"/>
      <c r="I8" s="11" t="s">
        <v>359</v>
      </c>
      <c r="J8" s="12" t="s">
        <v>360</v>
      </c>
      <c r="K8" s="12" t="s">
        <v>361</v>
      </c>
      <c r="M8" s="323"/>
      <c r="N8" s="4"/>
      <c r="O8" s="13"/>
      <c r="P8" s="13"/>
      <c r="Q8" s="9"/>
    </row>
    <row r="9" spans="1:17" ht="13.5" customHeight="1">
      <c r="A9" s="326">
        <v>3</v>
      </c>
      <c r="B9" s="327" t="s">
        <v>310</v>
      </c>
      <c r="C9" s="328"/>
      <c r="D9" s="15" t="s">
        <v>309</v>
      </c>
      <c r="E9" s="16">
        <v>248.5</v>
      </c>
      <c r="F9" s="16" t="s">
        <v>366</v>
      </c>
      <c r="G9" s="327" t="s">
        <v>311</v>
      </c>
      <c r="H9" s="328"/>
      <c r="I9" s="15" t="s">
        <v>309</v>
      </c>
      <c r="J9" s="17">
        <v>317.5</v>
      </c>
      <c r="K9" s="17" t="s">
        <v>366</v>
      </c>
      <c r="M9" s="323"/>
      <c r="N9" s="4"/>
      <c r="O9" s="18"/>
      <c r="P9" s="18"/>
      <c r="Q9" s="9"/>
    </row>
    <row r="10" spans="1:17" ht="13.5" customHeight="1" thickBot="1">
      <c r="A10" s="326"/>
      <c r="B10" s="329" t="s">
        <v>313</v>
      </c>
      <c r="C10" s="330"/>
      <c r="D10" s="20" t="s">
        <v>312</v>
      </c>
      <c r="E10" s="21">
        <v>276.1</v>
      </c>
      <c r="F10" s="21">
        <v>524.6</v>
      </c>
      <c r="G10" s="329" t="s">
        <v>314</v>
      </c>
      <c r="H10" s="330"/>
      <c r="I10" s="20" t="s">
        <v>312</v>
      </c>
      <c r="J10" s="22">
        <v>345.2</v>
      </c>
      <c r="K10" s="22">
        <v>593.7</v>
      </c>
      <c r="M10" s="323"/>
      <c r="N10" s="4"/>
      <c r="O10" s="18"/>
      <c r="P10" s="18"/>
      <c r="Q10" s="9"/>
    </row>
    <row r="11" spans="1:17" ht="13.5" customHeight="1">
      <c r="A11" s="331">
        <v>4</v>
      </c>
      <c r="B11" s="327" t="s">
        <v>315</v>
      </c>
      <c r="C11" s="328"/>
      <c r="D11" s="15" t="s">
        <v>309</v>
      </c>
      <c r="E11" s="16">
        <v>262.3</v>
      </c>
      <c r="F11" s="16" t="s">
        <v>366</v>
      </c>
      <c r="G11" s="327" t="s">
        <v>316</v>
      </c>
      <c r="H11" s="328"/>
      <c r="I11" s="15" t="s">
        <v>309</v>
      </c>
      <c r="J11" s="17">
        <v>331.3</v>
      </c>
      <c r="K11" s="17" t="s">
        <v>366</v>
      </c>
      <c r="M11" s="323"/>
      <c r="N11" s="4"/>
      <c r="O11" s="18"/>
      <c r="P11" s="18"/>
      <c r="Q11" s="9"/>
    </row>
    <row r="12" spans="1:17" ht="13.5" customHeight="1" thickBot="1">
      <c r="A12" s="332"/>
      <c r="B12" s="329" t="s">
        <v>317</v>
      </c>
      <c r="C12" s="330"/>
      <c r="D12" s="20" t="s">
        <v>312</v>
      </c>
      <c r="E12" s="21">
        <v>317.5</v>
      </c>
      <c r="F12" s="21">
        <v>648.9</v>
      </c>
      <c r="G12" s="329" t="s">
        <v>318</v>
      </c>
      <c r="H12" s="330"/>
      <c r="I12" s="20" t="s">
        <v>312</v>
      </c>
      <c r="J12" s="22">
        <v>386.6</v>
      </c>
      <c r="K12" s="22">
        <v>717.9</v>
      </c>
      <c r="M12" s="323"/>
      <c r="N12" s="4"/>
      <c r="O12" s="18"/>
      <c r="P12" s="18"/>
      <c r="Q12" s="9"/>
    </row>
    <row r="13" spans="1:17" ht="13.5" customHeight="1">
      <c r="A13" s="333">
        <v>5</v>
      </c>
      <c r="B13" s="327" t="s">
        <v>319</v>
      </c>
      <c r="C13" s="328"/>
      <c r="D13" s="23" t="s">
        <v>309</v>
      </c>
      <c r="E13" s="16">
        <v>276.1</v>
      </c>
      <c r="F13" s="16" t="s">
        <v>366</v>
      </c>
      <c r="G13" s="327" t="s">
        <v>320</v>
      </c>
      <c r="H13" s="328"/>
      <c r="I13" s="23" t="s">
        <v>309</v>
      </c>
      <c r="J13" s="17">
        <v>345.2</v>
      </c>
      <c r="K13" s="17" t="s">
        <v>366</v>
      </c>
      <c r="M13" s="323"/>
      <c r="N13" s="4"/>
      <c r="O13" s="18"/>
      <c r="P13" s="18"/>
      <c r="Q13" s="9"/>
    </row>
    <row r="14" spans="1:17" ht="13.5" customHeight="1" thickBot="1">
      <c r="A14" s="334"/>
      <c r="B14" s="329" t="s">
        <v>321</v>
      </c>
      <c r="C14" s="330"/>
      <c r="D14" s="20" t="s">
        <v>312</v>
      </c>
      <c r="E14" s="21">
        <v>345.2</v>
      </c>
      <c r="F14" s="21">
        <v>759.3</v>
      </c>
      <c r="G14" s="329" t="s">
        <v>322</v>
      </c>
      <c r="H14" s="330"/>
      <c r="I14" s="20" t="s">
        <v>312</v>
      </c>
      <c r="J14" s="22">
        <v>414.2</v>
      </c>
      <c r="K14" s="22">
        <v>828.4</v>
      </c>
      <c r="M14" s="323"/>
      <c r="N14" s="4"/>
      <c r="O14" s="18"/>
      <c r="P14" s="18"/>
      <c r="Q14" s="9"/>
    </row>
    <row r="15" spans="1:24" ht="51" customHeight="1" thickBot="1">
      <c r="A15" s="10" t="s">
        <v>1</v>
      </c>
      <c r="B15" s="324" t="s">
        <v>367</v>
      </c>
      <c r="C15" s="335"/>
      <c r="D15" s="24" t="s">
        <v>359</v>
      </c>
      <c r="E15" s="12" t="s">
        <v>368</v>
      </c>
      <c r="F15" s="12" t="s">
        <v>369</v>
      </c>
      <c r="G15" s="324" t="s">
        <v>323</v>
      </c>
      <c r="H15" s="335"/>
      <c r="I15" s="24" t="s">
        <v>359</v>
      </c>
      <c r="J15" s="12" t="s">
        <v>362</v>
      </c>
      <c r="K15" s="12" t="s">
        <v>363</v>
      </c>
      <c r="M15" s="323"/>
      <c r="N15" s="4"/>
      <c r="O15" s="4"/>
      <c r="P15" s="4"/>
      <c r="Q15" s="9"/>
      <c r="R15" s="4"/>
      <c r="S15" s="4"/>
      <c r="T15" s="4"/>
      <c r="U15" s="4"/>
      <c r="V15" s="4"/>
      <c r="W15" s="4"/>
      <c r="X15" s="4"/>
    </row>
    <row r="16" spans="1:17" ht="13.5" customHeight="1">
      <c r="A16" s="326">
        <v>3</v>
      </c>
      <c r="B16" s="327" t="s">
        <v>324</v>
      </c>
      <c r="C16" s="336"/>
      <c r="D16" s="15" t="s">
        <v>309</v>
      </c>
      <c r="E16" s="16">
        <v>165.7</v>
      </c>
      <c r="F16" s="16" t="s">
        <v>366</v>
      </c>
      <c r="G16" s="327" t="s">
        <v>325</v>
      </c>
      <c r="H16" s="337"/>
      <c r="I16" s="15" t="s">
        <v>309</v>
      </c>
      <c r="J16" s="17">
        <v>234.7</v>
      </c>
      <c r="K16" s="25" t="s">
        <v>366</v>
      </c>
      <c r="M16" s="323"/>
      <c r="Q16" s="9"/>
    </row>
    <row r="17" spans="1:17" ht="13.5" customHeight="1" thickBot="1">
      <c r="A17" s="326"/>
      <c r="B17" s="329" t="s">
        <v>326</v>
      </c>
      <c r="C17" s="330"/>
      <c r="D17" s="20" t="s">
        <v>312</v>
      </c>
      <c r="E17" s="21">
        <v>238.19</v>
      </c>
      <c r="F17" s="21">
        <v>476.3</v>
      </c>
      <c r="G17" s="329" t="s">
        <v>327</v>
      </c>
      <c r="H17" s="338"/>
      <c r="I17" s="20" t="s">
        <v>312</v>
      </c>
      <c r="J17" s="26">
        <v>307.19</v>
      </c>
      <c r="K17" s="22">
        <v>545.3</v>
      </c>
      <c r="M17" s="323"/>
      <c r="Q17" s="9"/>
    </row>
    <row r="18" spans="1:17" ht="13.5" customHeight="1">
      <c r="A18" s="331">
        <v>4</v>
      </c>
      <c r="B18" s="327" t="s">
        <v>328</v>
      </c>
      <c r="C18" s="336"/>
      <c r="D18" s="15" t="s">
        <v>309</v>
      </c>
      <c r="E18" s="16">
        <v>179.5</v>
      </c>
      <c r="F18" s="16" t="s">
        <v>366</v>
      </c>
      <c r="G18" s="327" t="s">
        <v>329</v>
      </c>
      <c r="H18" s="337"/>
      <c r="I18" s="15" t="s">
        <v>309</v>
      </c>
      <c r="J18" s="17">
        <v>248.5</v>
      </c>
      <c r="K18" s="27" t="s">
        <v>366</v>
      </c>
      <c r="M18" s="323"/>
      <c r="Q18" s="9"/>
    </row>
    <row r="19" spans="1:17" ht="13.5" customHeight="1" thickBot="1">
      <c r="A19" s="332"/>
      <c r="B19" s="329" t="s">
        <v>330</v>
      </c>
      <c r="C19" s="330"/>
      <c r="D19" s="20" t="s">
        <v>312</v>
      </c>
      <c r="E19" s="21">
        <v>269.32</v>
      </c>
      <c r="F19" s="21">
        <v>586.8</v>
      </c>
      <c r="G19" s="329" t="s">
        <v>331</v>
      </c>
      <c r="H19" s="338"/>
      <c r="I19" s="20" t="s">
        <v>312</v>
      </c>
      <c r="J19" s="26">
        <v>338.32</v>
      </c>
      <c r="K19" s="22">
        <v>655.8</v>
      </c>
      <c r="M19" s="323"/>
      <c r="Q19" s="9"/>
    </row>
    <row r="20" spans="1:17" ht="13.5" customHeight="1">
      <c r="A20" s="339">
        <v>5</v>
      </c>
      <c r="B20" s="340" t="s">
        <v>332</v>
      </c>
      <c r="C20" s="341"/>
      <c r="D20" s="23" t="s">
        <v>309</v>
      </c>
      <c r="E20" s="16">
        <v>193.3</v>
      </c>
      <c r="F20" s="16" t="s">
        <v>366</v>
      </c>
      <c r="G20" s="327" t="s">
        <v>333</v>
      </c>
      <c r="H20" s="337"/>
      <c r="I20" s="23" t="s">
        <v>309</v>
      </c>
      <c r="J20" s="17">
        <v>262.3</v>
      </c>
      <c r="K20" s="27" t="s">
        <v>366</v>
      </c>
      <c r="M20" s="323"/>
      <c r="Q20" s="9"/>
    </row>
    <row r="21" spans="1:17" ht="13.5" customHeight="1" thickBot="1">
      <c r="A21" s="334"/>
      <c r="B21" s="329" t="s">
        <v>334</v>
      </c>
      <c r="C21" s="330"/>
      <c r="D21" s="20" t="s">
        <v>312</v>
      </c>
      <c r="E21" s="21">
        <v>286.55</v>
      </c>
      <c r="F21" s="21">
        <v>683.4</v>
      </c>
      <c r="G21" s="329" t="s">
        <v>335</v>
      </c>
      <c r="H21" s="338"/>
      <c r="I21" s="20" t="s">
        <v>312</v>
      </c>
      <c r="J21" s="26">
        <v>355.55</v>
      </c>
      <c r="K21" s="22">
        <v>752.4</v>
      </c>
      <c r="M21" s="323"/>
      <c r="Q21" s="9"/>
    </row>
    <row r="22" spans="1:17" ht="21" customHeight="1" thickBot="1">
      <c r="A22" s="342" t="s">
        <v>553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4"/>
      <c r="M22" s="323"/>
      <c r="Q22" s="9"/>
    </row>
    <row r="23" spans="1:17" ht="13.5" customHeight="1">
      <c r="A23" s="345" t="s">
        <v>1</v>
      </c>
      <c r="B23" s="348" t="s">
        <v>269</v>
      </c>
      <c r="C23" s="349"/>
      <c r="D23" s="350"/>
      <c r="E23" s="357" t="s">
        <v>360</v>
      </c>
      <c r="F23" s="360" t="s">
        <v>361</v>
      </c>
      <c r="G23" s="363" t="s">
        <v>532</v>
      </c>
      <c r="H23" s="364"/>
      <c r="I23" s="365"/>
      <c r="J23" s="357" t="s">
        <v>360</v>
      </c>
      <c r="K23" s="360" t="s">
        <v>361</v>
      </c>
      <c r="M23" s="323"/>
      <c r="Q23" s="9"/>
    </row>
    <row r="24" spans="1:17" ht="13.5" customHeight="1">
      <c r="A24" s="346"/>
      <c r="B24" s="351"/>
      <c r="C24" s="352"/>
      <c r="D24" s="353"/>
      <c r="E24" s="358"/>
      <c r="F24" s="361"/>
      <c r="G24" s="366"/>
      <c r="H24" s="367"/>
      <c r="I24" s="368"/>
      <c r="J24" s="358"/>
      <c r="K24" s="361"/>
      <c r="M24" s="323"/>
      <c r="Q24" s="9"/>
    </row>
    <row r="25" spans="1:17" ht="13.5" customHeight="1">
      <c r="A25" s="346"/>
      <c r="B25" s="351"/>
      <c r="C25" s="352"/>
      <c r="D25" s="353"/>
      <c r="E25" s="358"/>
      <c r="F25" s="361"/>
      <c r="G25" s="366"/>
      <c r="H25" s="367"/>
      <c r="I25" s="368"/>
      <c r="J25" s="358"/>
      <c r="K25" s="361"/>
      <c r="M25" s="323"/>
      <c r="Q25" s="9"/>
    </row>
    <row r="26" spans="1:17" ht="13.5" customHeight="1" thickBot="1">
      <c r="A26" s="347"/>
      <c r="B26" s="354"/>
      <c r="C26" s="355"/>
      <c r="D26" s="356"/>
      <c r="E26" s="359"/>
      <c r="F26" s="362"/>
      <c r="G26" s="369"/>
      <c r="H26" s="370"/>
      <c r="I26" s="371"/>
      <c r="J26" s="359"/>
      <c r="K26" s="362"/>
      <c r="M26" s="323"/>
      <c r="Q26" s="9"/>
    </row>
    <row r="27" spans="1:17" ht="13.5" customHeight="1">
      <c r="A27" s="331">
        <v>3</v>
      </c>
      <c r="B27" s="28" t="s">
        <v>270</v>
      </c>
      <c r="C27" s="29"/>
      <c r="D27" s="30" t="s">
        <v>9</v>
      </c>
      <c r="E27" s="17">
        <v>450</v>
      </c>
      <c r="F27" s="31">
        <v>721</v>
      </c>
      <c r="G27" s="28" t="s">
        <v>271</v>
      </c>
      <c r="H27" s="32"/>
      <c r="I27" s="30" t="s">
        <v>9</v>
      </c>
      <c r="J27" s="17">
        <v>670</v>
      </c>
      <c r="K27" s="33">
        <v>873.2</v>
      </c>
      <c r="M27" s="323"/>
      <c r="Q27" s="9"/>
    </row>
    <row r="28" spans="1:17" ht="13.5" customHeight="1">
      <c r="A28" s="326"/>
      <c r="B28" s="34" t="s">
        <v>272</v>
      </c>
      <c r="C28" s="35"/>
      <c r="D28" s="36">
        <v>1</v>
      </c>
      <c r="E28" s="37">
        <v>455</v>
      </c>
      <c r="F28" s="38">
        <v>731.6</v>
      </c>
      <c r="G28" s="34" t="s">
        <v>273</v>
      </c>
      <c r="H28" s="39"/>
      <c r="I28" s="36">
        <v>1</v>
      </c>
      <c r="J28" s="37">
        <v>682</v>
      </c>
      <c r="K28" s="40">
        <v>873.2</v>
      </c>
      <c r="M28" s="323"/>
      <c r="Q28" s="9"/>
    </row>
    <row r="29" spans="1:17" ht="13.5" customHeight="1">
      <c r="A29" s="326"/>
      <c r="B29" s="34" t="s">
        <v>274</v>
      </c>
      <c r="C29" s="35"/>
      <c r="D29" s="36">
        <v>2</v>
      </c>
      <c r="E29" s="37">
        <v>555</v>
      </c>
      <c r="F29" s="38">
        <v>944</v>
      </c>
      <c r="G29" s="34" t="s">
        <v>275</v>
      </c>
      <c r="H29" s="39"/>
      <c r="I29" s="36">
        <v>2</v>
      </c>
      <c r="J29" s="37">
        <v>767</v>
      </c>
      <c r="K29" s="40">
        <v>1168.2</v>
      </c>
      <c r="M29" s="323"/>
      <c r="Q29" s="9"/>
    </row>
    <row r="30" spans="1:17" ht="13.5" customHeight="1" thickBot="1">
      <c r="A30" s="332"/>
      <c r="B30" s="41" t="s">
        <v>276</v>
      </c>
      <c r="C30" s="42"/>
      <c r="D30" s="26">
        <v>3</v>
      </c>
      <c r="E30" s="22">
        <v>645</v>
      </c>
      <c r="F30" s="43">
        <v>1100</v>
      </c>
      <c r="G30" s="41" t="s">
        <v>277</v>
      </c>
      <c r="H30" s="44"/>
      <c r="I30" s="26">
        <v>3</v>
      </c>
      <c r="J30" s="22">
        <v>861.4</v>
      </c>
      <c r="K30" s="45">
        <v>1298</v>
      </c>
      <c r="M30" s="323"/>
      <c r="Q30" s="9"/>
    </row>
    <row r="31" spans="1:17" ht="0.75" customHeight="1">
      <c r="A31" s="331">
        <v>4</v>
      </c>
      <c r="B31" s="46" t="s">
        <v>278</v>
      </c>
      <c r="C31" s="47"/>
      <c r="D31" s="48" t="s">
        <v>28</v>
      </c>
      <c r="E31" s="49">
        <v>520</v>
      </c>
      <c r="F31" s="50">
        <v>820</v>
      </c>
      <c r="G31" s="46" t="s">
        <v>279</v>
      </c>
      <c r="H31" s="51"/>
      <c r="I31" s="48" t="s">
        <v>28</v>
      </c>
      <c r="J31" s="49">
        <v>745</v>
      </c>
      <c r="K31" s="52">
        <v>986</v>
      </c>
      <c r="M31" s="323"/>
      <c r="N31" s="4"/>
      <c r="O31" s="4"/>
      <c r="P31" s="4"/>
      <c r="Q31" s="9"/>
    </row>
    <row r="32" spans="1:17" ht="12.75">
      <c r="A32" s="326"/>
      <c r="B32" s="34" t="s">
        <v>280</v>
      </c>
      <c r="C32" s="35"/>
      <c r="D32" s="36">
        <v>4</v>
      </c>
      <c r="E32" s="37">
        <v>525</v>
      </c>
      <c r="F32" s="38">
        <v>885</v>
      </c>
      <c r="G32" s="34" t="s">
        <v>281</v>
      </c>
      <c r="H32" s="39"/>
      <c r="I32" s="36">
        <v>4</v>
      </c>
      <c r="J32" s="37">
        <v>750</v>
      </c>
      <c r="K32" s="40">
        <v>1014.8</v>
      </c>
      <c r="M32" s="323"/>
      <c r="N32" s="4"/>
      <c r="O32" s="13"/>
      <c r="P32" s="13"/>
      <c r="Q32" s="9"/>
    </row>
    <row r="33" spans="1:17" ht="12.75">
      <c r="A33" s="326"/>
      <c r="B33" s="34" t="s">
        <v>282</v>
      </c>
      <c r="C33" s="35"/>
      <c r="D33" s="36">
        <v>5</v>
      </c>
      <c r="E33" s="37">
        <v>594</v>
      </c>
      <c r="F33" s="38">
        <v>1062</v>
      </c>
      <c r="G33" s="34" t="s">
        <v>283</v>
      </c>
      <c r="H33" s="39"/>
      <c r="I33" s="36">
        <v>5</v>
      </c>
      <c r="J33" s="37">
        <v>815</v>
      </c>
      <c r="K33" s="40">
        <v>1314</v>
      </c>
      <c r="M33" s="323"/>
      <c r="N33" s="4"/>
      <c r="O33" s="18"/>
      <c r="P33" s="18"/>
      <c r="Q33" s="9"/>
    </row>
    <row r="34" spans="1:17" ht="13.5" thickBot="1">
      <c r="A34" s="332"/>
      <c r="B34" s="53" t="s">
        <v>284</v>
      </c>
      <c r="C34" s="54"/>
      <c r="D34" s="55">
        <v>6</v>
      </c>
      <c r="E34" s="56">
        <v>715</v>
      </c>
      <c r="F34" s="57">
        <v>1340</v>
      </c>
      <c r="G34" s="53" t="s">
        <v>285</v>
      </c>
      <c r="H34" s="58"/>
      <c r="I34" s="55">
        <v>6</v>
      </c>
      <c r="J34" s="56">
        <v>895</v>
      </c>
      <c r="K34" s="59">
        <v>1504.8</v>
      </c>
      <c r="M34" s="323"/>
      <c r="N34" s="4"/>
      <c r="O34" s="18"/>
      <c r="P34" s="18"/>
      <c r="Q34" s="9"/>
    </row>
    <row r="35" spans="1:17" ht="12.75">
      <c r="A35" s="331">
        <v>5</v>
      </c>
      <c r="B35" s="28" t="s">
        <v>286</v>
      </c>
      <c r="C35" s="29"/>
      <c r="D35" s="30" t="s">
        <v>12</v>
      </c>
      <c r="E35" s="17">
        <v>778.8</v>
      </c>
      <c r="F35" s="33">
        <v>975</v>
      </c>
      <c r="G35" s="60" t="s">
        <v>287</v>
      </c>
      <c r="H35" s="14"/>
      <c r="I35" s="30" t="s">
        <v>12</v>
      </c>
      <c r="J35" s="17">
        <v>910</v>
      </c>
      <c r="K35" s="33">
        <v>1215</v>
      </c>
      <c r="M35" s="323"/>
      <c r="N35" s="4"/>
      <c r="O35" s="18"/>
      <c r="P35" s="18"/>
      <c r="Q35" s="9"/>
    </row>
    <row r="36" spans="1:17" ht="12" customHeight="1">
      <c r="A36" s="326"/>
      <c r="B36" s="34" t="s">
        <v>288</v>
      </c>
      <c r="C36" s="35"/>
      <c r="D36" s="36">
        <v>1</v>
      </c>
      <c r="E36" s="37">
        <v>820</v>
      </c>
      <c r="F36" s="40">
        <v>1163</v>
      </c>
      <c r="G36" s="61" t="s">
        <v>289</v>
      </c>
      <c r="H36" s="62"/>
      <c r="I36" s="36">
        <v>1</v>
      </c>
      <c r="J36" s="37">
        <v>955.8</v>
      </c>
      <c r="K36" s="40">
        <v>1344</v>
      </c>
      <c r="M36" s="323"/>
      <c r="N36" s="4"/>
      <c r="O36" s="18"/>
      <c r="P36" s="18"/>
      <c r="Q36" s="9"/>
    </row>
    <row r="37" spans="1:26" ht="12.75">
      <c r="A37" s="326"/>
      <c r="B37" s="34" t="s">
        <v>290</v>
      </c>
      <c r="C37" s="35"/>
      <c r="D37" s="36">
        <v>2</v>
      </c>
      <c r="E37" s="37">
        <v>900</v>
      </c>
      <c r="F37" s="40">
        <v>1333</v>
      </c>
      <c r="G37" s="61" t="s">
        <v>291</v>
      </c>
      <c r="H37" s="62"/>
      <c r="I37" s="36">
        <v>2</v>
      </c>
      <c r="J37" s="37">
        <v>1097.4</v>
      </c>
      <c r="K37" s="40">
        <v>1552</v>
      </c>
      <c r="M37" s="323"/>
      <c r="N37" s="4"/>
      <c r="O37" s="18"/>
      <c r="P37" s="18"/>
      <c r="Q37" s="9"/>
      <c r="R37" s="63"/>
      <c r="S37" s="64"/>
      <c r="T37" s="64"/>
      <c r="U37" s="18"/>
      <c r="V37" s="63"/>
      <c r="W37" s="65"/>
      <c r="X37" s="63"/>
      <c r="Y37" s="4"/>
      <c r="Z37" s="4"/>
    </row>
    <row r="38" spans="1:26" ht="12.75" customHeight="1" thickBot="1">
      <c r="A38" s="332"/>
      <c r="B38" s="41" t="s">
        <v>292</v>
      </c>
      <c r="C38" s="42"/>
      <c r="D38" s="26">
        <v>3</v>
      </c>
      <c r="E38" s="22">
        <v>975</v>
      </c>
      <c r="F38" s="45">
        <v>1490</v>
      </c>
      <c r="G38" s="66" t="s">
        <v>293</v>
      </c>
      <c r="H38" s="19"/>
      <c r="I38" s="26">
        <v>3</v>
      </c>
      <c r="J38" s="22">
        <v>1180</v>
      </c>
      <c r="K38" s="59">
        <v>1711</v>
      </c>
      <c r="M38" s="323"/>
      <c r="N38" s="4"/>
      <c r="O38" s="18"/>
      <c r="P38" s="18"/>
      <c r="Q38" s="9"/>
      <c r="R38" s="63"/>
      <c r="S38" s="64"/>
      <c r="T38" s="64"/>
      <c r="U38" s="18"/>
      <c r="V38" s="63"/>
      <c r="W38" s="18"/>
      <c r="X38" s="65"/>
      <c r="Y38" s="4"/>
      <c r="Z38" s="4"/>
    </row>
    <row r="39" spans="1:26" ht="52.5" customHeight="1" thickBot="1">
      <c r="A39" s="67" t="s">
        <v>1</v>
      </c>
      <c r="B39" s="324" t="s">
        <v>302</v>
      </c>
      <c r="C39" s="335"/>
      <c r="D39" s="335"/>
      <c r="E39" s="335"/>
      <c r="F39" s="325"/>
      <c r="G39" s="348" t="s">
        <v>364</v>
      </c>
      <c r="H39" s="372"/>
      <c r="I39" s="372"/>
      <c r="J39" s="373" t="s">
        <v>365</v>
      </c>
      <c r="K39" s="374"/>
      <c r="M39" s="323"/>
      <c r="O39" s="4"/>
      <c r="P39" s="4"/>
      <c r="Q39" s="9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31">
        <v>3</v>
      </c>
      <c r="B40" s="375" t="s">
        <v>294</v>
      </c>
      <c r="C40" s="376"/>
      <c r="D40" s="377"/>
      <c r="E40" s="340" t="s">
        <v>9</v>
      </c>
      <c r="F40" s="378"/>
      <c r="G40" s="379">
        <v>610.65</v>
      </c>
      <c r="H40" s="380"/>
      <c r="I40" s="380"/>
      <c r="J40" s="379">
        <v>778.8</v>
      </c>
      <c r="K40" s="381"/>
      <c r="M40" s="323"/>
      <c r="O40" s="68"/>
      <c r="P40" s="68"/>
      <c r="Q40" s="68"/>
      <c r="R40" s="18"/>
      <c r="S40" s="65"/>
      <c r="T40" s="65"/>
      <c r="U40" s="68"/>
      <c r="V40" s="68"/>
      <c r="W40" s="18"/>
      <c r="X40" s="65"/>
      <c r="Y40" s="65"/>
      <c r="Z40" s="4"/>
    </row>
    <row r="41" spans="1:26" ht="12.75" customHeight="1">
      <c r="A41" s="326"/>
      <c r="B41" s="382" t="s">
        <v>296</v>
      </c>
      <c r="C41" s="383"/>
      <c r="D41" s="383"/>
      <c r="E41" s="384">
        <v>1</v>
      </c>
      <c r="F41" s="385"/>
      <c r="G41" s="386">
        <v>762.87</v>
      </c>
      <c r="H41" s="387"/>
      <c r="I41" s="387"/>
      <c r="J41" s="386">
        <v>955.8</v>
      </c>
      <c r="K41" s="388"/>
      <c r="M41" s="323"/>
      <c r="O41" s="391"/>
      <c r="P41" s="392"/>
      <c r="Q41" s="392"/>
      <c r="R41" s="18"/>
      <c r="S41" s="65"/>
      <c r="T41" s="65"/>
      <c r="U41" s="68"/>
      <c r="V41" s="68"/>
      <c r="W41" s="18"/>
      <c r="X41" s="65"/>
      <c r="Y41" s="65"/>
      <c r="Z41" s="4"/>
    </row>
    <row r="42" spans="1:26" ht="13.5" customHeight="1">
      <c r="A42" s="326"/>
      <c r="B42" s="382" t="s">
        <v>298</v>
      </c>
      <c r="C42" s="383"/>
      <c r="D42" s="383"/>
      <c r="E42" s="384">
        <v>2</v>
      </c>
      <c r="F42" s="385"/>
      <c r="G42" s="386">
        <v>879.69</v>
      </c>
      <c r="H42" s="387"/>
      <c r="I42" s="387"/>
      <c r="J42" s="386">
        <v>1168.2</v>
      </c>
      <c r="K42" s="388"/>
      <c r="M42" s="323"/>
      <c r="O42" s="391"/>
      <c r="P42" s="392"/>
      <c r="Q42" s="392"/>
      <c r="R42" s="18"/>
      <c r="S42" s="65"/>
      <c r="T42" s="65"/>
      <c r="U42" s="68"/>
      <c r="V42" s="68"/>
      <c r="W42" s="18"/>
      <c r="X42" s="65"/>
      <c r="Y42" s="65"/>
      <c r="Z42" s="4"/>
    </row>
    <row r="43" spans="1:26" ht="12.75" customHeight="1" thickBot="1">
      <c r="A43" s="332"/>
      <c r="B43" s="389" t="s">
        <v>300</v>
      </c>
      <c r="C43" s="390"/>
      <c r="D43" s="390"/>
      <c r="E43" s="398">
        <v>3</v>
      </c>
      <c r="F43" s="399"/>
      <c r="G43" s="400">
        <v>1014.8</v>
      </c>
      <c r="H43" s="401"/>
      <c r="I43" s="401"/>
      <c r="J43" s="400">
        <v>1439.6</v>
      </c>
      <c r="K43" s="402"/>
      <c r="M43" s="323"/>
      <c r="O43" s="391"/>
      <c r="P43" s="392"/>
      <c r="Q43" s="392"/>
      <c r="R43" s="18"/>
      <c r="S43" s="65"/>
      <c r="T43" s="65"/>
      <c r="U43" s="68"/>
      <c r="V43" s="68"/>
      <c r="W43" s="18"/>
      <c r="X43" s="65"/>
      <c r="Y43" s="65"/>
      <c r="Z43" s="4"/>
    </row>
    <row r="44" spans="1:26" ht="12.75">
      <c r="A44" s="333">
        <v>4</v>
      </c>
      <c r="B44" s="375" t="s">
        <v>295</v>
      </c>
      <c r="C44" s="376"/>
      <c r="D44" s="377"/>
      <c r="E44" s="393" t="s">
        <v>222</v>
      </c>
      <c r="F44" s="394"/>
      <c r="G44" s="379">
        <v>625.4</v>
      </c>
      <c r="H44" s="380"/>
      <c r="I44" s="381"/>
      <c r="J44" s="379">
        <v>849.6</v>
      </c>
      <c r="K44" s="381"/>
      <c r="M44" s="323"/>
      <c r="O44" s="4"/>
      <c r="P44" s="4"/>
      <c r="Q44" s="9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339"/>
      <c r="B45" s="382" t="s">
        <v>297</v>
      </c>
      <c r="C45" s="395"/>
      <c r="D45" s="396"/>
      <c r="E45" s="404">
        <v>4</v>
      </c>
      <c r="F45" s="405"/>
      <c r="G45" s="386">
        <v>932.2</v>
      </c>
      <c r="H45" s="387"/>
      <c r="I45" s="387"/>
      <c r="J45" s="386">
        <v>1189.44</v>
      </c>
      <c r="K45" s="388"/>
      <c r="M45" s="323"/>
      <c r="O45" s="391"/>
      <c r="P45" s="392"/>
      <c r="Q45" s="392"/>
      <c r="R45" s="392"/>
      <c r="S45" s="397"/>
      <c r="T45" s="397"/>
      <c r="U45" s="397"/>
      <c r="V45" s="397"/>
      <c r="W45" s="397"/>
      <c r="X45" s="403"/>
      <c r="Y45" s="403"/>
      <c r="Z45" s="4"/>
    </row>
    <row r="46" spans="1:26" ht="13.5" customHeight="1">
      <c r="A46" s="339"/>
      <c r="B46" s="382" t="s">
        <v>299</v>
      </c>
      <c r="C46" s="395"/>
      <c r="D46" s="396"/>
      <c r="E46" s="404">
        <v>5</v>
      </c>
      <c r="F46" s="405"/>
      <c r="G46" s="386">
        <v>1019.52</v>
      </c>
      <c r="H46" s="387"/>
      <c r="I46" s="387"/>
      <c r="J46" s="386">
        <v>1404.2</v>
      </c>
      <c r="K46" s="388"/>
      <c r="M46" s="323"/>
      <c r="O46" s="391"/>
      <c r="P46" s="392"/>
      <c r="Q46" s="392"/>
      <c r="R46" s="392"/>
      <c r="S46" s="397"/>
      <c r="T46" s="397"/>
      <c r="U46" s="397"/>
      <c r="V46" s="397"/>
      <c r="W46" s="397"/>
      <c r="X46" s="403"/>
      <c r="Y46" s="403"/>
      <c r="Z46" s="4"/>
    </row>
    <row r="47" spans="1:26" ht="13.5" thickBot="1">
      <c r="A47" s="334"/>
      <c r="B47" s="389" t="s">
        <v>301</v>
      </c>
      <c r="C47" s="406"/>
      <c r="D47" s="407"/>
      <c r="E47" s="398">
        <v>6</v>
      </c>
      <c r="F47" s="399"/>
      <c r="G47" s="400">
        <v>1038.4</v>
      </c>
      <c r="H47" s="401"/>
      <c r="I47" s="401"/>
      <c r="J47" s="400">
        <v>1604.8</v>
      </c>
      <c r="K47" s="402"/>
      <c r="M47" s="323"/>
      <c r="O47" s="391"/>
      <c r="P47" s="392"/>
      <c r="Q47" s="392"/>
      <c r="R47" s="392"/>
      <c r="S47" s="397"/>
      <c r="T47" s="397"/>
      <c r="U47" s="397"/>
      <c r="V47" s="397"/>
      <c r="W47" s="397"/>
      <c r="X47" s="403"/>
      <c r="Y47" s="403"/>
      <c r="Z47" s="4"/>
    </row>
    <row r="48" spans="1:26" ht="12.75">
      <c r="A48" s="331">
        <v>5</v>
      </c>
      <c r="B48" s="375" t="s">
        <v>303</v>
      </c>
      <c r="C48" s="376"/>
      <c r="D48" s="377"/>
      <c r="E48" s="408" t="s">
        <v>12</v>
      </c>
      <c r="F48" s="409"/>
      <c r="G48" s="327">
        <v>852.55</v>
      </c>
      <c r="H48" s="410"/>
      <c r="I48" s="411"/>
      <c r="J48" s="412">
        <v>1132.8</v>
      </c>
      <c r="K48" s="413"/>
      <c r="M48" s="323"/>
      <c r="O48" s="68"/>
      <c r="P48" s="70"/>
      <c r="Q48" s="70"/>
      <c r="R48" s="70"/>
      <c r="S48" s="18"/>
      <c r="T48" s="18"/>
      <c r="U48" s="18"/>
      <c r="V48" s="18"/>
      <c r="W48" s="18"/>
      <c r="X48" s="73"/>
      <c r="Y48" s="73"/>
      <c r="Z48" s="4"/>
    </row>
    <row r="49" spans="1:26" ht="12.75">
      <c r="A49" s="326"/>
      <c r="B49" s="382" t="s">
        <v>304</v>
      </c>
      <c r="C49" s="395"/>
      <c r="D49" s="396"/>
      <c r="E49" s="404">
        <v>1</v>
      </c>
      <c r="F49" s="405"/>
      <c r="G49" s="384">
        <v>964.65</v>
      </c>
      <c r="H49" s="385"/>
      <c r="I49" s="414"/>
      <c r="J49" s="415">
        <v>1286.2</v>
      </c>
      <c r="K49" s="416"/>
      <c r="M49" s="323"/>
      <c r="O49" s="68"/>
      <c r="P49" s="70"/>
      <c r="Q49" s="70"/>
      <c r="R49" s="70"/>
      <c r="S49" s="18"/>
      <c r="T49" s="18"/>
      <c r="U49" s="18"/>
      <c r="V49" s="18"/>
      <c r="W49" s="18"/>
      <c r="X49" s="73"/>
      <c r="Y49" s="73"/>
      <c r="Z49" s="4"/>
    </row>
    <row r="50" spans="1:26" ht="12.75" customHeight="1">
      <c r="A50" s="326"/>
      <c r="B50" s="382" t="s">
        <v>305</v>
      </c>
      <c r="C50" s="395"/>
      <c r="D50" s="396"/>
      <c r="E50" s="404">
        <v>2</v>
      </c>
      <c r="F50" s="405"/>
      <c r="G50" s="384">
        <v>1100.35</v>
      </c>
      <c r="H50" s="385"/>
      <c r="I50" s="414"/>
      <c r="J50" s="415">
        <v>1581.2</v>
      </c>
      <c r="K50" s="416"/>
      <c r="M50" s="323"/>
      <c r="O50" s="391"/>
      <c r="P50" s="392"/>
      <c r="Q50" s="392"/>
      <c r="R50" s="392"/>
      <c r="S50" s="397"/>
      <c r="T50" s="397"/>
      <c r="U50" s="417"/>
      <c r="V50" s="417"/>
      <c r="W50" s="417"/>
      <c r="X50" s="403"/>
      <c r="Y50" s="403"/>
      <c r="Z50" s="4"/>
    </row>
    <row r="51" spans="1:26" ht="12.75" customHeight="1" thickBot="1">
      <c r="A51" s="332"/>
      <c r="B51" s="389" t="s">
        <v>306</v>
      </c>
      <c r="C51" s="406"/>
      <c r="D51" s="407"/>
      <c r="E51" s="398">
        <v>3</v>
      </c>
      <c r="F51" s="399"/>
      <c r="G51" s="418">
        <v>1215.4</v>
      </c>
      <c r="H51" s="419"/>
      <c r="I51" s="420"/>
      <c r="J51" s="421">
        <v>1923.4</v>
      </c>
      <c r="K51" s="422"/>
      <c r="O51" s="4"/>
      <c r="P51" s="4"/>
      <c r="Q51" s="9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thickBot="1">
      <c r="A52" s="77"/>
      <c r="B52" s="78"/>
      <c r="C52" s="78"/>
      <c r="D52" s="78"/>
      <c r="E52" s="79"/>
      <c r="F52" s="79"/>
      <c r="G52" s="80"/>
      <c r="H52" s="80"/>
      <c r="I52" s="80"/>
      <c r="J52" s="81"/>
      <c r="K52" s="81"/>
      <c r="O52" s="4"/>
      <c r="P52" s="4"/>
      <c r="Q52" s="9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 thickBot="1">
      <c r="A53" s="423" t="s">
        <v>336</v>
      </c>
      <c r="B53" s="424"/>
      <c r="C53" s="424"/>
      <c r="D53" s="424"/>
      <c r="E53" s="424"/>
      <c r="F53" s="424"/>
      <c r="G53" s="424"/>
      <c r="H53" s="424"/>
      <c r="I53" s="424"/>
      <c r="J53" s="424"/>
      <c r="K53" s="425"/>
      <c r="M53" s="323" t="s">
        <v>533</v>
      </c>
      <c r="O53" s="4"/>
      <c r="P53" s="4"/>
      <c r="Q53" s="9"/>
      <c r="R53" s="4"/>
      <c r="S53" s="4"/>
      <c r="T53" s="4"/>
      <c r="U53" s="4"/>
      <c r="V53" s="4"/>
      <c r="W53" s="4"/>
      <c r="X53" s="4"/>
      <c r="Y53" s="4"/>
      <c r="Z53" s="4"/>
    </row>
    <row r="54" spans="1:17" ht="15.75" customHeight="1" thickBot="1">
      <c r="A54" s="426" t="s">
        <v>337</v>
      </c>
      <c r="B54" s="428" t="s">
        <v>139</v>
      </c>
      <c r="C54" s="428"/>
      <c r="D54" s="429"/>
      <c r="E54" s="430" t="s">
        <v>370</v>
      </c>
      <c r="F54" s="429"/>
      <c r="G54" s="430" t="s">
        <v>139</v>
      </c>
      <c r="H54" s="428"/>
      <c r="I54" s="429"/>
      <c r="J54" s="430" t="s">
        <v>370</v>
      </c>
      <c r="K54" s="429"/>
      <c r="M54" s="323"/>
      <c r="Q54" s="9"/>
    </row>
    <row r="55" spans="1:17" ht="48.75" customHeight="1" thickBot="1">
      <c r="A55" s="427"/>
      <c r="B55" s="431" t="s">
        <v>590</v>
      </c>
      <c r="C55" s="431"/>
      <c r="D55" s="431"/>
      <c r="E55" s="431"/>
      <c r="F55" s="431"/>
      <c r="G55" s="430" t="s">
        <v>591</v>
      </c>
      <c r="H55" s="428"/>
      <c r="I55" s="428"/>
      <c r="J55" s="428"/>
      <c r="K55" s="429"/>
      <c r="M55" s="323"/>
      <c r="Q55" s="9"/>
    </row>
    <row r="56" spans="1:17" ht="12.75">
      <c r="A56" s="331">
        <v>10</v>
      </c>
      <c r="B56" s="28" t="s">
        <v>338</v>
      </c>
      <c r="C56" s="29"/>
      <c r="D56" s="30">
        <v>7</v>
      </c>
      <c r="E56" s="432">
        <v>14882.9</v>
      </c>
      <c r="F56" s="433"/>
      <c r="G56" s="28" t="s">
        <v>339</v>
      </c>
      <c r="H56" s="29"/>
      <c r="I56" s="30">
        <v>7</v>
      </c>
      <c r="J56" s="432">
        <v>15642.198000000002</v>
      </c>
      <c r="K56" s="433"/>
      <c r="M56" s="323"/>
      <c r="Q56" s="9"/>
    </row>
    <row r="57" spans="1:17" ht="12.75">
      <c r="A57" s="326"/>
      <c r="B57" s="34" t="s">
        <v>340</v>
      </c>
      <c r="C57" s="35"/>
      <c r="D57" s="36">
        <v>8</v>
      </c>
      <c r="E57" s="434">
        <v>15945.9</v>
      </c>
      <c r="F57" s="435"/>
      <c r="G57" s="34" t="s">
        <v>341</v>
      </c>
      <c r="H57" s="35"/>
      <c r="I57" s="36">
        <v>8</v>
      </c>
      <c r="J57" s="434">
        <v>16705.3</v>
      </c>
      <c r="K57" s="435"/>
      <c r="M57" s="323"/>
      <c r="Q57" s="9"/>
    </row>
    <row r="58" spans="1:17" ht="13.5" thickBot="1">
      <c r="A58" s="332"/>
      <c r="B58" s="41" t="s">
        <v>342</v>
      </c>
      <c r="C58" s="42"/>
      <c r="D58" s="26">
        <v>9</v>
      </c>
      <c r="E58" s="400">
        <v>17312.7</v>
      </c>
      <c r="F58" s="402"/>
      <c r="G58" s="41" t="s">
        <v>343</v>
      </c>
      <c r="H58" s="42"/>
      <c r="I58" s="26">
        <v>9</v>
      </c>
      <c r="J58" s="400">
        <v>18072.054</v>
      </c>
      <c r="K58" s="402"/>
      <c r="M58" s="323"/>
      <c r="Q58" s="9"/>
    </row>
    <row r="59" spans="1:17" ht="37.5" customHeight="1" thickBot="1">
      <c r="A59" s="82"/>
      <c r="B59" s="428" t="s">
        <v>344</v>
      </c>
      <c r="C59" s="428"/>
      <c r="D59" s="428"/>
      <c r="E59" s="428"/>
      <c r="F59" s="429"/>
      <c r="G59" s="430" t="s">
        <v>345</v>
      </c>
      <c r="H59" s="428"/>
      <c r="I59" s="428"/>
      <c r="J59" s="428"/>
      <c r="K59" s="429"/>
      <c r="M59" s="323"/>
      <c r="Q59" s="9"/>
    </row>
    <row r="60" spans="1:17" ht="13.5" customHeight="1">
      <c r="A60" s="331">
        <v>10</v>
      </c>
      <c r="B60" s="28" t="s">
        <v>346</v>
      </c>
      <c r="C60" s="29"/>
      <c r="D60" s="30">
        <v>7</v>
      </c>
      <c r="E60" s="436">
        <v>5163.4</v>
      </c>
      <c r="F60" s="433"/>
      <c r="G60" s="28" t="s">
        <v>347</v>
      </c>
      <c r="H60" s="29"/>
      <c r="I60" s="30">
        <v>7</v>
      </c>
      <c r="J60" s="436">
        <v>6941</v>
      </c>
      <c r="K60" s="433"/>
      <c r="M60" s="323"/>
      <c r="Q60" s="9"/>
    </row>
    <row r="61" spans="1:17" ht="12.75" customHeight="1">
      <c r="A61" s="326"/>
      <c r="B61" s="34" t="s">
        <v>348</v>
      </c>
      <c r="C61" s="35"/>
      <c r="D61" s="36">
        <v>8</v>
      </c>
      <c r="E61" s="387">
        <v>5863</v>
      </c>
      <c r="F61" s="388"/>
      <c r="G61" s="34" t="s">
        <v>349</v>
      </c>
      <c r="H61" s="35"/>
      <c r="I61" s="36">
        <v>8</v>
      </c>
      <c r="J61" s="387">
        <v>7522.9</v>
      </c>
      <c r="K61" s="388"/>
      <c r="M61" s="323"/>
      <c r="Q61" s="9"/>
    </row>
    <row r="62" spans="1:17" ht="13.5" thickBot="1">
      <c r="A62" s="332"/>
      <c r="B62" s="41" t="s">
        <v>350</v>
      </c>
      <c r="C62" s="42"/>
      <c r="D62" s="26">
        <v>9</v>
      </c>
      <c r="E62" s="437">
        <v>6378.9</v>
      </c>
      <c r="F62" s="438"/>
      <c r="G62" s="41" t="s">
        <v>351</v>
      </c>
      <c r="H62" s="42"/>
      <c r="I62" s="26">
        <v>9</v>
      </c>
      <c r="J62" s="437">
        <v>8030</v>
      </c>
      <c r="K62" s="438"/>
      <c r="M62" s="323"/>
      <c r="Q62" s="9"/>
    </row>
    <row r="63" spans="1:17" ht="42" customHeight="1" thickBot="1">
      <c r="A63" s="82"/>
      <c r="B63" s="431" t="s">
        <v>534</v>
      </c>
      <c r="C63" s="431"/>
      <c r="D63" s="431"/>
      <c r="E63" s="431"/>
      <c r="F63" s="431"/>
      <c r="G63" s="430" t="s">
        <v>352</v>
      </c>
      <c r="H63" s="428"/>
      <c r="I63" s="428"/>
      <c r="J63" s="428"/>
      <c r="K63" s="429"/>
      <c r="M63" s="323"/>
      <c r="Q63" s="9"/>
    </row>
    <row r="64" spans="1:17" ht="12.75">
      <c r="A64" s="326">
        <v>35</v>
      </c>
      <c r="B64" s="28" t="s">
        <v>353</v>
      </c>
      <c r="C64" s="29"/>
      <c r="D64" s="30">
        <v>1</v>
      </c>
      <c r="E64" s="436">
        <v>33866.1</v>
      </c>
      <c r="F64" s="433"/>
      <c r="G64" s="28" t="s">
        <v>354</v>
      </c>
      <c r="H64" s="29"/>
      <c r="I64" s="30">
        <v>1</v>
      </c>
      <c r="J64" s="436">
        <v>31740.5</v>
      </c>
      <c r="K64" s="433"/>
      <c r="M64" s="323"/>
      <c r="Q64" s="9"/>
    </row>
    <row r="65" spans="1:17" ht="12.75">
      <c r="A65" s="326"/>
      <c r="B65" s="34" t="s">
        <v>355</v>
      </c>
      <c r="C65" s="35"/>
      <c r="D65" s="36">
        <v>2</v>
      </c>
      <c r="E65" s="439">
        <v>37662.8</v>
      </c>
      <c r="F65" s="435"/>
      <c r="G65" s="34" t="s">
        <v>356</v>
      </c>
      <c r="H65" s="35"/>
      <c r="I65" s="36">
        <v>2</v>
      </c>
      <c r="J65" s="439">
        <v>34625.8</v>
      </c>
      <c r="K65" s="435"/>
      <c r="M65" s="323"/>
      <c r="Q65" s="9"/>
    </row>
    <row r="66" spans="1:17" ht="13.5" thickBot="1">
      <c r="A66" s="332"/>
      <c r="B66" s="41" t="s">
        <v>357</v>
      </c>
      <c r="C66" s="42"/>
      <c r="D66" s="26">
        <v>3</v>
      </c>
      <c r="E66" s="401">
        <v>40851.95</v>
      </c>
      <c r="F66" s="402"/>
      <c r="G66" s="41" t="s">
        <v>358</v>
      </c>
      <c r="H66" s="42"/>
      <c r="I66" s="26">
        <v>3</v>
      </c>
      <c r="J66" s="401">
        <v>37055.304000000004</v>
      </c>
      <c r="K66" s="402"/>
      <c r="M66" s="323"/>
      <c r="Q66" s="9"/>
    </row>
    <row r="67" ht="11.25" customHeight="1"/>
    <row r="68" ht="12.75" customHeight="1"/>
    <row r="69" ht="13.5" customHeight="1"/>
    <row r="70" ht="51.75" customHeight="1"/>
    <row r="71" ht="12.75" customHeight="1"/>
    <row r="72" ht="13.5" customHeight="1"/>
    <row r="73" ht="12.75" customHeight="1"/>
    <row r="74" ht="13.5" customHeight="1"/>
    <row r="75" ht="13.5" customHeight="1"/>
    <row r="76" ht="13.5" customHeight="1"/>
    <row r="77" ht="13.5" customHeight="1"/>
    <row r="78" spans="13:14" ht="13.5" customHeight="1">
      <c r="M78" s="65"/>
      <c r="N78" s="65"/>
    </row>
    <row r="79" spans="13:14" ht="14.25" customHeight="1">
      <c r="M79" s="65"/>
      <c r="N79" s="65"/>
    </row>
    <row r="80" spans="13:14" ht="35.25" customHeight="1">
      <c r="M80" s="65"/>
      <c r="N80" s="65"/>
    </row>
    <row r="81" ht="12.75" customHeight="1"/>
    <row r="82" ht="12.75" customHeight="1"/>
    <row r="83" ht="13.5" customHeight="1"/>
    <row r="84" spans="13:14" ht="38.25" customHeight="1">
      <c r="M84" s="65"/>
      <c r="N84" s="65"/>
    </row>
    <row r="85" ht="12.75" customHeight="1"/>
    <row r="86" ht="12.75" customHeight="1"/>
    <row r="87" ht="13.5" customHeight="1"/>
    <row r="88" spans="13:14" ht="39" customHeight="1">
      <c r="M88" s="65"/>
      <c r="N88" s="65"/>
    </row>
    <row r="89" ht="12.75" customHeight="1"/>
    <row r="90" ht="12.75" customHeight="1"/>
    <row r="91" ht="13.5" customHeight="1"/>
  </sheetData>
  <sheetProtection/>
  <mergeCells count="160">
    <mergeCell ref="B63:F63"/>
    <mergeCell ref="G63:K63"/>
    <mergeCell ref="A64:A66"/>
    <mergeCell ref="E64:F64"/>
    <mergeCell ref="J64:K64"/>
    <mergeCell ref="E65:F65"/>
    <mergeCell ref="J65:K65"/>
    <mergeCell ref="E66:F66"/>
    <mergeCell ref="J66:K66"/>
    <mergeCell ref="J58:K58"/>
    <mergeCell ref="B59:F59"/>
    <mergeCell ref="G59:K59"/>
    <mergeCell ref="A60:A62"/>
    <mergeCell ref="E60:F60"/>
    <mergeCell ref="J60:K60"/>
    <mergeCell ref="E61:F61"/>
    <mergeCell ref="J61:K61"/>
    <mergeCell ref="E62:F62"/>
    <mergeCell ref="J62:K62"/>
    <mergeCell ref="G54:I54"/>
    <mergeCell ref="J54:K54"/>
    <mergeCell ref="B55:F55"/>
    <mergeCell ref="G55:K55"/>
    <mergeCell ref="A56:A58"/>
    <mergeCell ref="E56:F56"/>
    <mergeCell ref="J56:K56"/>
    <mergeCell ref="E57:F57"/>
    <mergeCell ref="J57:K57"/>
    <mergeCell ref="E58:F58"/>
    <mergeCell ref="X50:Y50"/>
    <mergeCell ref="B51:D51"/>
    <mergeCell ref="E51:F51"/>
    <mergeCell ref="G51:I51"/>
    <mergeCell ref="J51:K51"/>
    <mergeCell ref="A53:K53"/>
    <mergeCell ref="M53:M66"/>
    <mergeCell ref="A54:A55"/>
    <mergeCell ref="B54:D54"/>
    <mergeCell ref="E54:F54"/>
    <mergeCell ref="E50:F50"/>
    <mergeCell ref="G50:I50"/>
    <mergeCell ref="J50:K50"/>
    <mergeCell ref="O50:R50"/>
    <mergeCell ref="S50:T50"/>
    <mergeCell ref="U50:W50"/>
    <mergeCell ref="A48:A51"/>
    <mergeCell ref="B48:D48"/>
    <mergeCell ref="E48:F48"/>
    <mergeCell ref="G48:I48"/>
    <mergeCell ref="J48:K48"/>
    <mergeCell ref="B49:D49"/>
    <mergeCell ref="E49:F49"/>
    <mergeCell ref="G49:I49"/>
    <mergeCell ref="J49:K49"/>
    <mergeCell ref="B50:D50"/>
    <mergeCell ref="G47:I47"/>
    <mergeCell ref="J47:K47"/>
    <mergeCell ref="O47:R47"/>
    <mergeCell ref="S47:T47"/>
    <mergeCell ref="U47:W47"/>
    <mergeCell ref="X47:Y47"/>
    <mergeCell ref="X45:Y45"/>
    <mergeCell ref="B46:D46"/>
    <mergeCell ref="E46:F46"/>
    <mergeCell ref="G46:I46"/>
    <mergeCell ref="J46:K46"/>
    <mergeCell ref="O46:R46"/>
    <mergeCell ref="S46:T46"/>
    <mergeCell ref="U46:W46"/>
    <mergeCell ref="X46:Y46"/>
    <mergeCell ref="E45:F45"/>
    <mergeCell ref="O45:R45"/>
    <mergeCell ref="S45:T45"/>
    <mergeCell ref="U45:W45"/>
    <mergeCell ref="E43:F43"/>
    <mergeCell ref="G43:I43"/>
    <mergeCell ref="J43:K43"/>
    <mergeCell ref="O43:Q43"/>
    <mergeCell ref="A44:A47"/>
    <mergeCell ref="B44:D44"/>
    <mergeCell ref="E44:F44"/>
    <mergeCell ref="G44:I44"/>
    <mergeCell ref="J44:K44"/>
    <mergeCell ref="B45:D45"/>
    <mergeCell ref="G45:I45"/>
    <mergeCell ref="J45:K45"/>
    <mergeCell ref="B47:D47"/>
    <mergeCell ref="E47:F47"/>
    <mergeCell ref="O41:Q41"/>
    <mergeCell ref="B42:D42"/>
    <mergeCell ref="E42:F42"/>
    <mergeCell ref="G42:I42"/>
    <mergeCell ref="J42:K42"/>
    <mergeCell ref="O42:Q42"/>
    <mergeCell ref="A40:A43"/>
    <mergeCell ref="B40:D40"/>
    <mergeCell ref="E40:F40"/>
    <mergeCell ref="G40:I40"/>
    <mergeCell ref="J40:K40"/>
    <mergeCell ref="B41:D41"/>
    <mergeCell ref="E41:F41"/>
    <mergeCell ref="G41:I41"/>
    <mergeCell ref="J41:K41"/>
    <mergeCell ref="B43:D43"/>
    <mergeCell ref="A27:A30"/>
    <mergeCell ref="A31:A34"/>
    <mergeCell ref="A35:A38"/>
    <mergeCell ref="B39:F39"/>
    <mergeCell ref="G39:I39"/>
    <mergeCell ref="J39:K39"/>
    <mergeCell ref="A22:K22"/>
    <mergeCell ref="A23:A26"/>
    <mergeCell ref="B23:D26"/>
    <mergeCell ref="E23:E26"/>
    <mergeCell ref="F23:F26"/>
    <mergeCell ref="G23:I26"/>
    <mergeCell ref="J23:J26"/>
    <mergeCell ref="K23:K26"/>
    <mergeCell ref="A18:A19"/>
    <mergeCell ref="B18:C18"/>
    <mergeCell ref="G18:H18"/>
    <mergeCell ref="B19:C19"/>
    <mergeCell ref="G19:H19"/>
    <mergeCell ref="A20:A21"/>
    <mergeCell ref="B20:C20"/>
    <mergeCell ref="G20:H20"/>
    <mergeCell ref="B21:C21"/>
    <mergeCell ref="G21:H21"/>
    <mergeCell ref="B15:C15"/>
    <mergeCell ref="G15:H15"/>
    <mergeCell ref="A16:A17"/>
    <mergeCell ref="B16:C16"/>
    <mergeCell ref="G16:H16"/>
    <mergeCell ref="B17:C17"/>
    <mergeCell ref="G17:H17"/>
    <mergeCell ref="B11:C11"/>
    <mergeCell ref="G11:H11"/>
    <mergeCell ref="B12:C12"/>
    <mergeCell ref="G12:H12"/>
    <mergeCell ref="A13:A14"/>
    <mergeCell ref="B13:C13"/>
    <mergeCell ref="G13:H13"/>
    <mergeCell ref="B14:C14"/>
    <mergeCell ref="G14:H14"/>
    <mergeCell ref="A7:K7"/>
    <mergeCell ref="M7:M50"/>
    <mergeCell ref="B8:C8"/>
    <mergeCell ref="G8:H8"/>
    <mergeCell ref="A9:A10"/>
    <mergeCell ref="B9:C9"/>
    <mergeCell ref="G9:H9"/>
    <mergeCell ref="B10:C10"/>
    <mergeCell ref="G10:H10"/>
    <mergeCell ref="A11:A12"/>
    <mergeCell ref="F1:L1"/>
    <mergeCell ref="G2:L2"/>
    <mergeCell ref="F3:L3"/>
    <mergeCell ref="F4:L4"/>
    <mergeCell ref="A5:M5"/>
    <mergeCell ref="A6:E6"/>
  </mergeCells>
  <hyperlinks>
    <hyperlink ref="A6" r:id="rId1" display="www.electrocabelsnab.ru"/>
  </hyperlinks>
  <printOptions/>
  <pageMargins left="0.52" right="0" top="0.2" bottom="0" header="0" footer="0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4.25390625" style="1" customWidth="1"/>
    <col min="2" max="2" width="3.125" style="1" customWidth="1"/>
    <col min="3" max="3" width="4.625" style="1" customWidth="1"/>
    <col min="4" max="4" width="9.125" style="1" customWidth="1"/>
    <col min="5" max="5" width="9.625" style="1" customWidth="1"/>
    <col min="6" max="6" width="10.00390625" style="1" customWidth="1"/>
    <col min="7" max="7" width="9.625" style="1" customWidth="1"/>
    <col min="8" max="8" width="13.00390625" style="1" customWidth="1"/>
    <col min="9" max="9" width="9.125" style="1" customWidth="1"/>
    <col min="10" max="10" width="9.625" style="1" customWidth="1"/>
    <col min="11" max="11" width="9.125" style="1" customWidth="1"/>
    <col min="12" max="12" width="9.875" style="1" customWidth="1"/>
    <col min="13" max="13" width="9.75390625" style="1" customWidth="1"/>
    <col min="14" max="14" width="6.125" style="1" customWidth="1"/>
    <col min="15" max="15" width="5.875" style="1" customWidth="1"/>
    <col min="16" max="16" width="0" style="1" hidden="1" customWidth="1"/>
    <col min="17" max="16384" width="9.125" style="1" customWidth="1"/>
  </cols>
  <sheetData>
    <row r="1" spans="7:14" ht="15.75">
      <c r="G1" s="440"/>
      <c r="H1" s="441"/>
      <c r="I1" s="441"/>
      <c r="J1" s="441"/>
      <c r="K1" s="441"/>
      <c r="L1" s="441"/>
      <c r="M1" s="441"/>
      <c r="N1" s="441"/>
    </row>
    <row r="2" spans="4:14" ht="15.75">
      <c r="D2" s="2"/>
      <c r="E2" s="2"/>
      <c r="F2" s="2"/>
      <c r="G2" s="2"/>
      <c r="H2" s="2"/>
      <c r="I2" s="315" t="s">
        <v>610</v>
      </c>
      <c r="J2" s="315"/>
      <c r="K2" s="315"/>
      <c r="L2" s="315"/>
      <c r="M2" s="315"/>
      <c r="N2" s="315"/>
    </row>
    <row r="3" spans="4:14" ht="14.25">
      <c r="D3" s="5"/>
      <c r="E3" s="5"/>
      <c r="F3" s="5"/>
      <c r="G3" s="5"/>
      <c r="H3" s="5"/>
      <c r="I3" s="84" t="s">
        <v>613</v>
      </c>
      <c r="J3" s="6"/>
      <c r="K3" s="6"/>
      <c r="L3" s="6"/>
      <c r="M3" s="6"/>
      <c r="N3" s="6"/>
    </row>
    <row r="4" spans="4:14" ht="14.25">
      <c r="D4" s="5"/>
      <c r="E4" s="5"/>
      <c r="F4" s="5"/>
      <c r="G4" s="5"/>
      <c r="H4" s="5"/>
      <c r="I4" s="442" t="s">
        <v>612</v>
      </c>
      <c r="J4" s="442"/>
      <c r="K4" s="442"/>
      <c r="L4" s="442"/>
      <c r="M4" s="442"/>
      <c r="N4" s="443"/>
    </row>
    <row r="5" spans="4:14" ht="12.75" customHeight="1">
      <c r="D5" s="86"/>
      <c r="E5" s="86"/>
      <c r="F5" s="86"/>
      <c r="G5" s="86"/>
      <c r="H5" s="86"/>
      <c r="I5" s="444" t="s">
        <v>614</v>
      </c>
      <c r="J5" s="445"/>
      <c r="K5" s="445"/>
      <c r="L5" s="445"/>
      <c r="M5" s="445"/>
      <c r="N5" s="445"/>
    </row>
    <row r="6" spans="4:13" ht="6" customHeight="1">
      <c r="D6" s="86"/>
      <c r="E6" s="86"/>
      <c r="F6" s="86"/>
      <c r="G6" s="87"/>
      <c r="H6" s="87"/>
      <c r="I6" s="88"/>
      <c r="J6" s="86"/>
      <c r="K6" s="86"/>
      <c r="L6" s="86"/>
      <c r="M6" s="86"/>
    </row>
    <row r="7" spans="4:14" ht="15" customHeight="1" thickBot="1">
      <c r="D7" s="446" t="s">
        <v>589</v>
      </c>
      <c r="E7" s="446"/>
      <c r="F7" s="446"/>
      <c r="G7" s="446"/>
      <c r="H7" s="446"/>
      <c r="I7" s="446"/>
      <c r="J7" s="446"/>
      <c r="K7" s="446"/>
      <c r="L7" s="446"/>
      <c r="M7" s="446"/>
      <c r="N7" s="446"/>
    </row>
    <row r="8" spans="3:15" ht="12.75" customHeight="1">
      <c r="C8" s="447" t="s">
        <v>0</v>
      </c>
      <c r="D8" s="450" t="s">
        <v>592</v>
      </c>
      <c r="E8" s="451"/>
      <c r="F8" s="452"/>
      <c r="G8" s="459" t="s">
        <v>360</v>
      </c>
      <c r="H8" s="459" t="s">
        <v>361</v>
      </c>
      <c r="I8" s="462" t="s">
        <v>593</v>
      </c>
      <c r="J8" s="463"/>
      <c r="K8" s="464"/>
      <c r="L8" s="459" t="s">
        <v>360</v>
      </c>
      <c r="M8" s="459" t="s">
        <v>361</v>
      </c>
      <c r="N8" s="447" t="s">
        <v>0</v>
      </c>
      <c r="O8" s="471" t="s">
        <v>594</v>
      </c>
    </row>
    <row r="9" spans="3:15" ht="12.75" customHeight="1">
      <c r="C9" s="448"/>
      <c r="D9" s="453"/>
      <c r="E9" s="454"/>
      <c r="F9" s="455"/>
      <c r="G9" s="460"/>
      <c r="H9" s="460"/>
      <c r="I9" s="465"/>
      <c r="J9" s="466"/>
      <c r="K9" s="467"/>
      <c r="L9" s="460"/>
      <c r="M9" s="460"/>
      <c r="N9" s="448"/>
      <c r="O9" s="471"/>
    </row>
    <row r="10" spans="3:18" ht="12.75" customHeight="1">
      <c r="C10" s="448"/>
      <c r="D10" s="453"/>
      <c r="E10" s="454"/>
      <c r="F10" s="455"/>
      <c r="G10" s="460"/>
      <c r="H10" s="460"/>
      <c r="I10" s="465"/>
      <c r="J10" s="466"/>
      <c r="K10" s="467"/>
      <c r="L10" s="460"/>
      <c r="M10" s="460"/>
      <c r="N10" s="448"/>
      <c r="O10" s="471"/>
      <c r="R10" s="91"/>
    </row>
    <row r="11" spans="3:15" ht="30.75" customHeight="1" thickBot="1">
      <c r="C11" s="449"/>
      <c r="D11" s="456"/>
      <c r="E11" s="457"/>
      <c r="F11" s="458"/>
      <c r="G11" s="461"/>
      <c r="H11" s="461"/>
      <c r="I11" s="468"/>
      <c r="J11" s="469"/>
      <c r="K11" s="470"/>
      <c r="L11" s="461"/>
      <c r="M11" s="461"/>
      <c r="N11" s="449"/>
      <c r="O11" s="471"/>
    </row>
    <row r="12" spans="3:15" ht="20.25" customHeight="1" thickBot="1">
      <c r="C12" s="472" t="s">
        <v>554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4"/>
      <c r="O12" s="471"/>
    </row>
    <row r="13" spans="3:15" ht="12.75" customHeight="1">
      <c r="C13" s="475" t="s">
        <v>371</v>
      </c>
      <c r="D13" s="28" t="s">
        <v>372</v>
      </c>
      <c r="E13" s="95"/>
      <c r="F13" s="95" t="s">
        <v>9</v>
      </c>
      <c r="G13" s="96">
        <v>235</v>
      </c>
      <c r="H13" s="97">
        <v>505</v>
      </c>
      <c r="I13" s="28" t="s">
        <v>373</v>
      </c>
      <c r="J13" s="98"/>
      <c r="K13" s="95" t="s">
        <v>9</v>
      </c>
      <c r="L13" s="96">
        <v>445</v>
      </c>
      <c r="M13" s="97">
        <v>755</v>
      </c>
      <c r="N13" s="475" t="s">
        <v>371</v>
      </c>
      <c r="O13" s="471"/>
    </row>
    <row r="14" spans="3:15" ht="13.5" customHeight="1">
      <c r="C14" s="476"/>
      <c r="D14" s="34" t="s">
        <v>374</v>
      </c>
      <c r="E14" s="99"/>
      <c r="F14" s="99">
        <v>1</v>
      </c>
      <c r="G14" s="100">
        <v>240</v>
      </c>
      <c r="H14" s="101">
        <v>510</v>
      </c>
      <c r="I14" s="34" t="s">
        <v>375</v>
      </c>
      <c r="J14" s="102"/>
      <c r="K14" s="99">
        <v>1</v>
      </c>
      <c r="L14" s="100">
        <v>450</v>
      </c>
      <c r="M14" s="101">
        <v>765</v>
      </c>
      <c r="N14" s="476"/>
      <c r="O14" s="471"/>
    </row>
    <row r="15" spans="3:15" ht="12.75" customHeight="1">
      <c r="C15" s="476"/>
      <c r="D15" s="34" t="s">
        <v>376</v>
      </c>
      <c r="E15" s="99"/>
      <c r="F15" s="99">
        <v>2</v>
      </c>
      <c r="G15" s="100">
        <v>335</v>
      </c>
      <c r="H15" s="101">
        <v>670</v>
      </c>
      <c r="I15" s="34" t="s">
        <v>377</v>
      </c>
      <c r="J15" s="102"/>
      <c r="K15" s="99">
        <v>2</v>
      </c>
      <c r="L15" s="100">
        <v>495</v>
      </c>
      <c r="M15" s="101">
        <v>910</v>
      </c>
      <c r="N15" s="476"/>
      <c r="O15" s="471"/>
    </row>
    <row r="16" spans="3:15" ht="13.5" thickBot="1">
      <c r="C16" s="476"/>
      <c r="D16" s="41" t="s">
        <v>378</v>
      </c>
      <c r="E16" s="103"/>
      <c r="F16" s="103">
        <v>3</v>
      </c>
      <c r="G16" s="104">
        <v>395</v>
      </c>
      <c r="H16" s="105">
        <v>849.6</v>
      </c>
      <c r="I16" s="41" t="s">
        <v>379</v>
      </c>
      <c r="J16" s="106"/>
      <c r="K16" s="103">
        <v>3</v>
      </c>
      <c r="L16" s="104">
        <v>575</v>
      </c>
      <c r="M16" s="105">
        <v>1040</v>
      </c>
      <c r="N16" s="476"/>
      <c r="O16" s="471"/>
    </row>
    <row r="17" spans="3:15" ht="12.75">
      <c r="C17" s="476"/>
      <c r="D17" s="46" t="s">
        <v>380</v>
      </c>
      <c r="E17" s="107"/>
      <c r="F17" s="107" t="s">
        <v>28</v>
      </c>
      <c r="G17" s="108">
        <v>280</v>
      </c>
      <c r="H17" s="109">
        <v>630</v>
      </c>
      <c r="I17" s="46" t="s">
        <v>381</v>
      </c>
      <c r="J17" s="110"/>
      <c r="K17" s="107" t="s">
        <v>28</v>
      </c>
      <c r="L17" s="108">
        <v>515</v>
      </c>
      <c r="M17" s="109">
        <v>780</v>
      </c>
      <c r="N17" s="476"/>
      <c r="O17" s="471"/>
    </row>
    <row r="18" spans="3:15" ht="12.75">
      <c r="C18" s="476"/>
      <c r="D18" s="34" t="s">
        <v>382</v>
      </c>
      <c r="E18" s="99"/>
      <c r="F18" s="99">
        <v>4</v>
      </c>
      <c r="G18" s="100">
        <v>290</v>
      </c>
      <c r="H18" s="101">
        <v>660</v>
      </c>
      <c r="I18" s="34" t="s">
        <v>383</v>
      </c>
      <c r="J18" s="102"/>
      <c r="K18" s="99">
        <v>4</v>
      </c>
      <c r="L18" s="100">
        <v>530</v>
      </c>
      <c r="M18" s="101">
        <v>820</v>
      </c>
      <c r="N18" s="476"/>
      <c r="O18" s="471"/>
    </row>
    <row r="19" spans="3:15" ht="12.75">
      <c r="C19" s="476"/>
      <c r="D19" s="34" t="s">
        <v>384</v>
      </c>
      <c r="E19" s="99"/>
      <c r="F19" s="99">
        <v>5</v>
      </c>
      <c r="G19" s="100">
        <v>410</v>
      </c>
      <c r="H19" s="101">
        <v>845</v>
      </c>
      <c r="I19" s="34" t="s">
        <v>385</v>
      </c>
      <c r="J19" s="102"/>
      <c r="K19" s="99">
        <v>5</v>
      </c>
      <c r="L19" s="100">
        <v>615</v>
      </c>
      <c r="M19" s="101">
        <v>1000</v>
      </c>
      <c r="N19" s="476"/>
      <c r="O19" s="471"/>
    </row>
    <row r="20" spans="3:15" ht="13.5" thickBot="1">
      <c r="C20" s="476"/>
      <c r="D20" s="41" t="s">
        <v>386</v>
      </c>
      <c r="E20" s="103"/>
      <c r="F20" s="103">
        <v>6</v>
      </c>
      <c r="G20" s="104">
        <v>483.8</v>
      </c>
      <c r="H20" s="105">
        <v>1055.15</v>
      </c>
      <c r="I20" s="41" t="s">
        <v>387</v>
      </c>
      <c r="J20" s="106"/>
      <c r="K20" s="103">
        <v>6</v>
      </c>
      <c r="L20" s="104">
        <v>725</v>
      </c>
      <c r="M20" s="105">
        <v>1233.4</v>
      </c>
      <c r="N20" s="476"/>
      <c r="O20" s="471"/>
    </row>
    <row r="21" spans="3:15" ht="12.75">
      <c r="C21" s="476"/>
      <c r="D21" s="34" t="s">
        <v>388</v>
      </c>
      <c r="E21" s="111"/>
      <c r="F21" s="111" t="s">
        <v>9</v>
      </c>
      <c r="G21" s="112">
        <v>649</v>
      </c>
      <c r="H21" s="113">
        <v>907</v>
      </c>
      <c r="I21" s="34" t="s">
        <v>389</v>
      </c>
      <c r="J21" s="114"/>
      <c r="K21" s="111" t="s">
        <v>9</v>
      </c>
      <c r="L21" s="112">
        <v>732.5</v>
      </c>
      <c r="M21" s="113">
        <v>1072</v>
      </c>
      <c r="N21" s="476"/>
      <c r="O21" s="471"/>
    </row>
    <row r="22" spans="3:15" ht="12.75">
      <c r="C22" s="476"/>
      <c r="D22" s="34" t="s">
        <v>390</v>
      </c>
      <c r="E22" s="99"/>
      <c r="F22" s="99">
        <v>1</v>
      </c>
      <c r="G22" s="100">
        <v>719.8</v>
      </c>
      <c r="H22" s="101">
        <v>917</v>
      </c>
      <c r="I22" s="34" t="s">
        <v>391</v>
      </c>
      <c r="J22" s="102"/>
      <c r="K22" s="99">
        <v>1</v>
      </c>
      <c r="L22" s="100">
        <v>867.5</v>
      </c>
      <c r="M22" s="101">
        <v>1202</v>
      </c>
      <c r="N22" s="476"/>
      <c r="O22" s="471"/>
    </row>
    <row r="23" spans="3:15" ht="12.75">
      <c r="C23" s="476"/>
      <c r="D23" s="34" t="s">
        <v>392</v>
      </c>
      <c r="E23" s="99"/>
      <c r="F23" s="99">
        <v>2</v>
      </c>
      <c r="G23" s="100">
        <v>790.8</v>
      </c>
      <c r="H23" s="101">
        <v>1122</v>
      </c>
      <c r="I23" s="34" t="s">
        <v>393</v>
      </c>
      <c r="J23" s="102"/>
      <c r="K23" s="99">
        <v>2</v>
      </c>
      <c r="L23" s="100">
        <v>944</v>
      </c>
      <c r="M23" s="101">
        <v>1382</v>
      </c>
      <c r="N23" s="476"/>
      <c r="O23" s="471"/>
    </row>
    <row r="24" spans="3:15" ht="13.5" thickBot="1">
      <c r="C24" s="477"/>
      <c r="D24" s="41" t="s">
        <v>394</v>
      </c>
      <c r="E24" s="103"/>
      <c r="F24" s="103">
        <v>3</v>
      </c>
      <c r="G24" s="104">
        <v>842</v>
      </c>
      <c r="H24" s="105">
        <v>1357</v>
      </c>
      <c r="I24" s="41" t="s">
        <v>395</v>
      </c>
      <c r="J24" s="106"/>
      <c r="K24" s="103">
        <v>3</v>
      </c>
      <c r="L24" s="104">
        <v>1003</v>
      </c>
      <c r="M24" s="105">
        <v>1497</v>
      </c>
      <c r="N24" s="477"/>
      <c r="O24" s="471"/>
    </row>
    <row r="25" spans="1:15" ht="37.5" customHeight="1" thickBot="1">
      <c r="A25" s="489" t="s">
        <v>555</v>
      </c>
      <c r="C25" s="115"/>
      <c r="D25" s="490" t="s">
        <v>556</v>
      </c>
      <c r="E25" s="490"/>
      <c r="F25" s="490"/>
      <c r="G25" s="490"/>
      <c r="H25" s="490"/>
      <c r="I25" s="490"/>
      <c r="J25" s="490"/>
      <c r="K25" s="490"/>
      <c r="L25" s="490"/>
      <c r="M25" s="490"/>
      <c r="N25" s="116"/>
      <c r="O25" s="471"/>
    </row>
    <row r="26" spans="1:15" ht="15" customHeight="1">
      <c r="A26" s="489"/>
      <c r="C26" s="491" t="s">
        <v>396</v>
      </c>
      <c r="D26" s="28" t="s">
        <v>397</v>
      </c>
      <c r="E26" s="95"/>
      <c r="F26" s="95">
        <v>7</v>
      </c>
      <c r="G26" s="96">
        <v>3082</v>
      </c>
      <c r="H26" s="97">
        <v>3584</v>
      </c>
      <c r="I26" s="28" t="s">
        <v>398</v>
      </c>
      <c r="J26" s="98"/>
      <c r="K26" s="95">
        <v>7</v>
      </c>
      <c r="L26" s="96">
        <v>3656</v>
      </c>
      <c r="M26" s="97">
        <v>4158</v>
      </c>
      <c r="N26" s="491" t="s">
        <v>396</v>
      </c>
      <c r="O26" s="471"/>
    </row>
    <row r="27" spans="1:15" ht="15" customHeight="1">
      <c r="A27" s="489"/>
      <c r="C27" s="491"/>
      <c r="D27" s="34" t="s">
        <v>399</v>
      </c>
      <c r="E27" s="99"/>
      <c r="F27" s="99">
        <v>8</v>
      </c>
      <c r="G27" s="100">
        <v>3255</v>
      </c>
      <c r="H27" s="101">
        <v>3885</v>
      </c>
      <c r="I27" s="34" t="s">
        <v>400</v>
      </c>
      <c r="J27" s="102"/>
      <c r="K27" s="99">
        <v>8</v>
      </c>
      <c r="L27" s="100">
        <v>4029</v>
      </c>
      <c r="M27" s="101">
        <v>4660</v>
      </c>
      <c r="N27" s="491"/>
      <c r="O27" s="471"/>
    </row>
    <row r="28" spans="3:15" ht="15" customHeight="1" thickBot="1">
      <c r="C28" s="491"/>
      <c r="D28" s="41" t="s">
        <v>401</v>
      </c>
      <c r="E28" s="103"/>
      <c r="F28" s="103">
        <v>9</v>
      </c>
      <c r="G28" s="104">
        <v>3422</v>
      </c>
      <c r="H28" s="105">
        <v>4194</v>
      </c>
      <c r="I28" s="41" t="s">
        <v>402</v>
      </c>
      <c r="J28" s="106"/>
      <c r="K28" s="103">
        <v>9</v>
      </c>
      <c r="L28" s="104">
        <v>4459</v>
      </c>
      <c r="M28" s="105">
        <v>5204</v>
      </c>
      <c r="N28" s="491"/>
      <c r="O28" s="471"/>
    </row>
    <row r="29" spans="3:15" ht="36.75" customHeight="1" thickBot="1">
      <c r="C29" s="492" t="s">
        <v>557</v>
      </c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3"/>
      <c r="O29" s="471"/>
    </row>
    <row r="30" spans="3:15" ht="15" customHeight="1">
      <c r="C30" s="479" t="s">
        <v>396</v>
      </c>
      <c r="D30" s="28" t="s">
        <v>403</v>
      </c>
      <c r="E30" s="95"/>
      <c r="F30" s="95">
        <v>7</v>
      </c>
      <c r="G30" s="96">
        <v>3516.4</v>
      </c>
      <c r="H30" s="97">
        <v>4023.8</v>
      </c>
      <c r="I30" s="28" t="s">
        <v>404</v>
      </c>
      <c r="J30" s="98"/>
      <c r="K30" s="95">
        <v>7</v>
      </c>
      <c r="L30" s="96">
        <v>4094.6</v>
      </c>
      <c r="M30" s="97">
        <v>4590.2</v>
      </c>
      <c r="N30" s="479" t="s">
        <v>396</v>
      </c>
      <c r="O30" s="471"/>
    </row>
    <row r="31" spans="3:15" ht="13.5" customHeight="1">
      <c r="C31" s="480"/>
      <c r="D31" s="34" t="s">
        <v>405</v>
      </c>
      <c r="E31" s="99"/>
      <c r="F31" s="99">
        <v>8</v>
      </c>
      <c r="G31" s="100">
        <v>3905.8</v>
      </c>
      <c r="H31" s="101">
        <v>4531.2</v>
      </c>
      <c r="I31" s="34" t="s">
        <v>406</v>
      </c>
      <c r="J31" s="102"/>
      <c r="K31" s="99">
        <v>8</v>
      </c>
      <c r="L31" s="100">
        <v>4672.8</v>
      </c>
      <c r="M31" s="101">
        <v>5310</v>
      </c>
      <c r="N31" s="480"/>
      <c r="O31" s="471"/>
    </row>
    <row r="32" spans="3:15" ht="13.5" customHeight="1" thickBot="1">
      <c r="C32" s="481"/>
      <c r="D32" s="41" t="s">
        <v>407</v>
      </c>
      <c r="E32" s="103"/>
      <c r="F32" s="103">
        <v>9</v>
      </c>
      <c r="G32" s="104">
        <v>4212.6</v>
      </c>
      <c r="H32" s="105">
        <v>4991.4</v>
      </c>
      <c r="I32" s="41" t="s">
        <v>408</v>
      </c>
      <c r="J32" s="106"/>
      <c r="K32" s="103">
        <v>9</v>
      </c>
      <c r="L32" s="104">
        <v>5109.4</v>
      </c>
      <c r="M32" s="105">
        <v>5994.4</v>
      </c>
      <c r="N32" s="481"/>
      <c r="O32" s="471"/>
    </row>
    <row r="33" spans="3:15" ht="19.5" thickBot="1">
      <c r="C33" s="117"/>
      <c r="D33" s="478" t="s">
        <v>558</v>
      </c>
      <c r="E33" s="478"/>
      <c r="F33" s="478"/>
      <c r="G33" s="478"/>
      <c r="H33" s="478"/>
      <c r="I33" s="478"/>
      <c r="J33" s="478"/>
      <c r="K33" s="478"/>
      <c r="L33" s="478"/>
      <c r="M33" s="478"/>
      <c r="N33" s="118"/>
      <c r="O33" s="471"/>
    </row>
    <row r="34" spans="3:15" ht="15" customHeight="1">
      <c r="C34" s="479" t="s">
        <v>409</v>
      </c>
      <c r="D34" s="28" t="s">
        <v>410</v>
      </c>
      <c r="E34" s="95"/>
      <c r="F34" s="95">
        <v>7</v>
      </c>
      <c r="G34" s="96">
        <v>14207.2</v>
      </c>
      <c r="H34" s="97">
        <v>14608.4</v>
      </c>
      <c r="I34" s="28" t="s">
        <v>411</v>
      </c>
      <c r="J34" s="98"/>
      <c r="K34" s="95">
        <v>7</v>
      </c>
      <c r="L34" s="96">
        <v>14856.2</v>
      </c>
      <c r="M34" s="97">
        <v>15257.4</v>
      </c>
      <c r="N34" s="479" t="s">
        <v>409</v>
      </c>
      <c r="O34" s="471"/>
    </row>
    <row r="35" spans="3:15" ht="15" customHeight="1">
      <c r="C35" s="480"/>
      <c r="D35" s="34" t="s">
        <v>412</v>
      </c>
      <c r="E35" s="99"/>
      <c r="F35" s="99">
        <v>8</v>
      </c>
      <c r="G35" s="100">
        <v>15292.8</v>
      </c>
      <c r="H35" s="101">
        <v>15623.2</v>
      </c>
      <c r="I35" s="34" t="s">
        <v>413</v>
      </c>
      <c r="J35" s="102"/>
      <c r="K35" s="99">
        <v>8</v>
      </c>
      <c r="L35" s="100">
        <v>15977.2</v>
      </c>
      <c r="M35" s="101">
        <v>16437.4</v>
      </c>
      <c r="N35" s="480"/>
      <c r="O35" s="471"/>
    </row>
    <row r="36" spans="3:15" ht="15" customHeight="1" thickBot="1">
      <c r="C36" s="481"/>
      <c r="D36" s="41" t="s">
        <v>414</v>
      </c>
      <c r="E36" s="103"/>
      <c r="F36" s="103">
        <v>9</v>
      </c>
      <c r="G36" s="104">
        <v>16272.2</v>
      </c>
      <c r="H36" s="105">
        <v>16921.2</v>
      </c>
      <c r="I36" s="41" t="s">
        <v>415</v>
      </c>
      <c r="J36" s="106"/>
      <c r="K36" s="103">
        <v>9</v>
      </c>
      <c r="L36" s="104">
        <v>17003.8</v>
      </c>
      <c r="M36" s="105">
        <v>17593.8</v>
      </c>
      <c r="N36" s="481"/>
      <c r="O36" s="471"/>
    </row>
    <row r="37" spans="3:15" ht="12.75" customHeight="1">
      <c r="C37" s="494" t="s">
        <v>0</v>
      </c>
      <c r="D37" s="462" t="s">
        <v>416</v>
      </c>
      <c r="E37" s="482"/>
      <c r="F37" s="483"/>
      <c r="G37" s="348" t="s">
        <v>417</v>
      </c>
      <c r="H37" s="348" t="s">
        <v>363</v>
      </c>
      <c r="I37" s="462" t="s">
        <v>416</v>
      </c>
      <c r="J37" s="482"/>
      <c r="K37" s="483"/>
      <c r="L37" s="348" t="s">
        <v>417</v>
      </c>
      <c r="M37" s="348" t="s">
        <v>363</v>
      </c>
      <c r="N37" s="494" t="s">
        <v>0</v>
      </c>
      <c r="O37" s="471"/>
    </row>
    <row r="38" spans="3:15" ht="12.75" customHeight="1">
      <c r="C38" s="495"/>
      <c r="D38" s="484"/>
      <c r="E38" s="485"/>
      <c r="F38" s="486"/>
      <c r="G38" s="487"/>
      <c r="H38" s="487"/>
      <c r="I38" s="484"/>
      <c r="J38" s="485"/>
      <c r="K38" s="486"/>
      <c r="L38" s="487"/>
      <c r="M38" s="487"/>
      <c r="N38" s="495"/>
      <c r="O38" s="471"/>
    </row>
    <row r="39" spans="3:15" ht="27" customHeight="1" thickBot="1">
      <c r="C39" s="496"/>
      <c r="D39" s="484"/>
      <c r="E39" s="485"/>
      <c r="F39" s="486"/>
      <c r="G39" s="488"/>
      <c r="H39" s="488"/>
      <c r="I39" s="484"/>
      <c r="J39" s="485"/>
      <c r="K39" s="486"/>
      <c r="L39" s="488"/>
      <c r="M39" s="488"/>
      <c r="N39" s="496"/>
      <c r="O39" s="471"/>
    </row>
    <row r="40" spans="3:15" ht="18" customHeight="1" thickBot="1">
      <c r="C40" s="472" t="s">
        <v>559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4"/>
      <c r="O40" s="471"/>
    </row>
    <row r="41" spans="3:15" ht="13.5" customHeight="1">
      <c r="C41" s="479" t="s">
        <v>371</v>
      </c>
      <c r="D41" s="28" t="s">
        <v>418</v>
      </c>
      <c r="E41" s="98"/>
      <c r="F41" s="95" t="s">
        <v>9</v>
      </c>
      <c r="G41" s="120">
        <v>469.05</v>
      </c>
      <c r="H41" s="121">
        <v>637.2</v>
      </c>
      <c r="I41" s="122" t="s">
        <v>419</v>
      </c>
      <c r="J41" s="98"/>
      <c r="K41" s="95" t="s">
        <v>28</v>
      </c>
      <c r="L41" s="123">
        <v>483.8</v>
      </c>
      <c r="M41" s="124">
        <v>708</v>
      </c>
      <c r="N41" s="479" t="s">
        <v>371</v>
      </c>
      <c r="O41" s="471"/>
    </row>
    <row r="42" spans="3:15" ht="12.75">
      <c r="C42" s="480"/>
      <c r="D42" s="34" t="s">
        <v>420</v>
      </c>
      <c r="E42" s="102"/>
      <c r="F42" s="99">
        <v>1</v>
      </c>
      <c r="G42" s="99">
        <v>515.07</v>
      </c>
      <c r="H42" s="125">
        <v>708</v>
      </c>
      <c r="I42" s="126" t="s">
        <v>421</v>
      </c>
      <c r="J42" s="102"/>
      <c r="K42" s="99">
        <v>4</v>
      </c>
      <c r="L42" s="99">
        <v>521.56</v>
      </c>
      <c r="M42" s="125">
        <v>820</v>
      </c>
      <c r="N42" s="480"/>
      <c r="O42" s="471"/>
    </row>
    <row r="43" spans="3:15" ht="12.75">
      <c r="C43" s="480"/>
      <c r="D43" s="34" t="s">
        <v>422</v>
      </c>
      <c r="E43" s="102"/>
      <c r="F43" s="99">
        <v>2</v>
      </c>
      <c r="G43" s="99">
        <v>620.09</v>
      </c>
      <c r="H43" s="125">
        <v>908.6</v>
      </c>
      <c r="I43" s="126" t="s">
        <v>423</v>
      </c>
      <c r="J43" s="102"/>
      <c r="K43" s="99">
        <v>5</v>
      </c>
      <c r="L43" s="99">
        <v>661.12</v>
      </c>
      <c r="M43" s="125">
        <v>1050</v>
      </c>
      <c r="N43" s="480"/>
      <c r="O43" s="471"/>
    </row>
    <row r="44" spans="3:15" ht="12.75" customHeight="1" thickBot="1">
      <c r="C44" s="481"/>
      <c r="D44" s="41" t="s">
        <v>424</v>
      </c>
      <c r="E44" s="106"/>
      <c r="F44" s="103">
        <v>3</v>
      </c>
      <c r="G44" s="127">
        <v>641.8</v>
      </c>
      <c r="H44" s="128">
        <v>1026.6</v>
      </c>
      <c r="I44" s="129" t="s">
        <v>425</v>
      </c>
      <c r="J44" s="114"/>
      <c r="K44" s="111">
        <v>6</v>
      </c>
      <c r="L44" s="130">
        <v>768.6</v>
      </c>
      <c r="M44" s="131">
        <v>1335</v>
      </c>
      <c r="N44" s="480"/>
      <c r="O44" s="471"/>
    </row>
    <row r="45" spans="3:15" ht="16.5" customHeight="1">
      <c r="C45" s="497" t="s">
        <v>560</v>
      </c>
      <c r="D45" s="498"/>
      <c r="E45" s="498"/>
      <c r="F45" s="498"/>
      <c r="G45" s="498"/>
      <c r="H45" s="499"/>
      <c r="I45" s="132" t="s">
        <v>561</v>
      </c>
      <c r="J45" s="133"/>
      <c r="K45" s="120" t="s">
        <v>9</v>
      </c>
      <c r="L45" s="134">
        <v>730</v>
      </c>
      <c r="M45" s="124">
        <v>849.6</v>
      </c>
      <c r="N45" s="480"/>
      <c r="O45" s="471"/>
    </row>
    <row r="46" spans="3:15" ht="17.25" customHeight="1">
      <c r="C46" s="500"/>
      <c r="D46" s="501"/>
      <c r="E46" s="501"/>
      <c r="F46" s="501"/>
      <c r="G46" s="501"/>
      <c r="H46" s="502"/>
      <c r="I46" s="135" t="s">
        <v>426</v>
      </c>
      <c r="J46" s="102"/>
      <c r="K46" s="99">
        <v>1</v>
      </c>
      <c r="L46" s="100">
        <v>752.25</v>
      </c>
      <c r="M46" s="109">
        <v>1073.8</v>
      </c>
      <c r="N46" s="480"/>
      <c r="O46" s="471"/>
    </row>
    <row r="47" spans="3:15" ht="16.5" customHeight="1">
      <c r="C47" s="500"/>
      <c r="D47" s="501"/>
      <c r="E47" s="501"/>
      <c r="F47" s="501"/>
      <c r="G47" s="501"/>
      <c r="H47" s="502"/>
      <c r="I47" s="34" t="s">
        <v>427</v>
      </c>
      <c r="J47" s="102"/>
      <c r="K47" s="99">
        <v>2</v>
      </c>
      <c r="L47" s="100">
        <v>887.95</v>
      </c>
      <c r="M47" s="100">
        <v>1368.8</v>
      </c>
      <c r="N47" s="480"/>
      <c r="O47" s="471"/>
    </row>
    <row r="48" spans="1:15" ht="16.5" customHeight="1" thickBot="1">
      <c r="A48" s="489" t="s">
        <v>562</v>
      </c>
      <c r="C48" s="503"/>
      <c r="D48" s="504"/>
      <c r="E48" s="504"/>
      <c r="F48" s="504"/>
      <c r="G48" s="504"/>
      <c r="H48" s="505"/>
      <c r="I48" s="136" t="s">
        <v>428</v>
      </c>
      <c r="J48" s="137"/>
      <c r="K48" s="137">
        <v>3</v>
      </c>
      <c r="L48" s="138">
        <v>1072</v>
      </c>
      <c r="M48" s="138">
        <v>1780</v>
      </c>
      <c r="N48" s="480"/>
      <c r="O48" s="471"/>
    </row>
    <row r="49" spans="1:15" ht="12.75" customHeight="1">
      <c r="A49" s="489"/>
      <c r="C49" s="479" t="s">
        <v>396</v>
      </c>
      <c r="D49" s="28" t="s">
        <v>429</v>
      </c>
      <c r="E49" s="98"/>
      <c r="F49" s="95">
        <v>7</v>
      </c>
      <c r="G49" s="96">
        <v>6385</v>
      </c>
      <c r="H49" s="96">
        <v>6595</v>
      </c>
      <c r="I49" s="497" t="s">
        <v>563</v>
      </c>
      <c r="J49" s="498"/>
      <c r="K49" s="498"/>
      <c r="L49" s="498"/>
      <c r="M49" s="498"/>
      <c r="N49" s="499"/>
      <c r="O49" s="471"/>
    </row>
    <row r="50" spans="1:15" ht="14.25" customHeight="1">
      <c r="A50" s="489"/>
      <c r="C50" s="480"/>
      <c r="D50" s="34" t="s">
        <v>430</v>
      </c>
      <c r="E50" s="102"/>
      <c r="F50" s="99">
        <v>8</v>
      </c>
      <c r="G50" s="100">
        <v>6778</v>
      </c>
      <c r="H50" s="100">
        <v>7097</v>
      </c>
      <c r="I50" s="500"/>
      <c r="J50" s="501"/>
      <c r="K50" s="501"/>
      <c r="L50" s="501"/>
      <c r="M50" s="501"/>
      <c r="N50" s="502"/>
      <c r="O50" s="471"/>
    </row>
    <row r="51" spans="3:15" ht="15" customHeight="1" thickBot="1">
      <c r="C51" s="480"/>
      <c r="D51" s="53" t="s">
        <v>431</v>
      </c>
      <c r="E51" s="114"/>
      <c r="F51" s="111">
        <v>9</v>
      </c>
      <c r="G51" s="112">
        <v>7123</v>
      </c>
      <c r="H51" s="112">
        <v>7527</v>
      </c>
      <c r="I51" s="500"/>
      <c r="J51" s="501"/>
      <c r="K51" s="501"/>
      <c r="L51" s="501"/>
      <c r="M51" s="501"/>
      <c r="N51" s="502"/>
      <c r="O51" s="471"/>
    </row>
    <row r="52" spans="1:15" ht="19.5" customHeight="1">
      <c r="A52" s="139"/>
      <c r="C52" s="497" t="s">
        <v>564</v>
      </c>
      <c r="D52" s="498"/>
      <c r="E52" s="498"/>
      <c r="F52" s="498"/>
      <c r="G52" s="498"/>
      <c r="H52" s="499"/>
      <c r="I52" s="500"/>
      <c r="J52" s="501"/>
      <c r="K52" s="501"/>
      <c r="L52" s="501"/>
      <c r="M52" s="501"/>
      <c r="N52" s="502"/>
      <c r="O52" s="471"/>
    </row>
    <row r="53" spans="1:15" ht="21" customHeight="1" thickBot="1">
      <c r="A53" s="139"/>
      <c r="C53" s="503"/>
      <c r="D53" s="504"/>
      <c r="E53" s="504"/>
      <c r="F53" s="504"/>
      <c r="G53" s="504"/>
      <c r="H53" s="505"/>
      <c r="I53" s="503"/>
      <c r="J53" s="504"/>
      <c r="K53" s="504"/>
      <c r="L53" s="504"/>
      <c r="M53" s="504"/>
      <c r="N53" s="505"/>
      <c r="O53" s="471"/>
    </row>
    <row r="54" spans="1:15" ht="15" customHeight="1">
      <c r="A54" s="139"/>
      <c r="C54" s="479" t="s">
        <v>90</v>
      </c>
      <c r="D54" s="506" t="s">
        <v>432</v>
      </c>
      <c r="E54" s="507"/>
      <c r="F54" s="95">
        <v>7</v>
      </c>
      <c r="G54" s="508">
        <v>26609</v>
      </c>
      <c r="H54" s="436"/>
      <c r="I54" s="28" t="s">
        <v>433</v>
      </c>
      <c r="J54" s="98"/>
      <c r="K54" s="95">
        <v>7</v>
      </c>
      <c r="L54" s="508">
        <v>7021</v>
      </c>
      <c r="M54" s="433"/>
      <c r="N54" s="480" t="s">
        <v>396</v>
      </c>
      <c r="O54" s="471"/>
    </row>
    <row r="55" spans="3:15" ht="15" customHeight="1">
      <c r="C55" s="480"/>
      <c r="D55" s="382" t="s">
        <v>434</v>
      </c>
      <c r="E55" s="509"/>
      <c r="F55" s="99">
        <v>8</v>
      </c>
      <c r="G55" s="510">
        <v>28465.1</v>
      </c>
      <c r="H55" s="387"/>
      <c r="I55" s="34" t="s">
        <v>435</v>
      </c>
      <c r="J55" s="102"/>
      <c r="K55" s="99">
        <v>8</v>
      </c>
      <c r="L55" s="510">
        <v>7740.8</v>
      </c>
      <c r="M55" s="388"/>
      <c r="N55" s="480"/>
      <c r="O55" s="471"/>
    </row>
    <row r="56" spans="3:15" ht="15" customHeight="1" thickBot="1">
      <c r="C56" s="481"/>
      <c r="D56" s="511" t="s">
        <v>436</v>
      </c>
      <c r="E56" s="512"/>
      <c r="F56" s="103">
        <v>9</v>
      </c>
      <c r="G56" s="513">
        <v>29892.9</v>
      </c>
      <c r="H56" s="437"/>
      <c r="I56" s="41" t="s">
        <v>437</v>
      </c>
      <c r="J56" s="106"/>
      <c r="K56" s="103">
        <v>9</v>
      </c>
      <c r="L56" s="513">
        <v>8319</v>
      </c>
      <c r="M56" s="438"/>
      <c r="N56" s="481"/>
      <c r="O56" s="471"/>
    </row>
    <row r="57" spans="3:15" s="140" customFormat="1" ht="15" customHeight="1" thickBot="1">
      <c r="C57" s="514" t="s">
        <v>595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71"/>
    </row>
    <row r="58" spans="3:15" s="140" customFormat="1" ht="40.5" customHeight="1" thickBot="1">
      <c r="C58" s="141" t="s">
        <v>0</v>
      </c>
      <c r="D58" s="24" t="s">
        <v>438</v>
      </c>
      <c r="E58" s="335" t="s">
        <v>439</v>
      </c>
      <c r="F58" s="335"/>
      <c r="G58" s="324" t="s">
        <v>565</v>
      </c>
      <c r="H58" s="325"/>
      <c r="I58" s="517" t="s">
        <v>139</v>
      </c>
      <c r="J58" s="518"/>
      <c r="K58" s="518"/>
      <c r="L58" s="519"/>
      <c r="M58" s="520" t="s">
        <v>440</v>
      </c>
      <c r="N58" s="521"/>
      <c r="O58" s="471"/>
    </row>
    <row r="59" spans="3:15" s="140" customFormat="1" ht="12.75" customHeight="1">
      <c r="C59" s="522" t="s">
        <v>160</v>
      </c>
      <c r="D59" s="14">
        <v>3</v>
      </c>
      <c r="E59" s="408" t="s">
        <v>441</v>
      </c>
      <c r="F59" s="409"/>
      <c r="G59" s="525" t="s">
        <v>442</v>
      </c>
      <c r="H59" s="526"/>
      <c r="I59" s="327" t="s">
        <v>566</v>
      </c>
      <c r="J59" s="410"/>
      <c r="K59" s="410"/>
      <c r="L59" s="411"/>
      <c r="M59" s="527">
        <v>2673.9</v>
      </c>
      <c r="N59" s="528"/>
      <c r="O59" s="471"/>
    </row>
    <row r="60" spans="3:15" s="140" customFormat="1" ht="12.75">
      <c r="C60" s="523"/>
      <c r="D60" s="62">
        <v>3</v>
      </c>
      <c r="E60" s="404" t="s">
        <v>443</v>
      </c>
      <c r="F60" s="405"/>
      <c r="G60" s="529" t="s">
        <v>444</v>
      </c>
      <c r="H60" s="530"/>
      <c r="I60" s="384" t="s">
        <v>445</v>
      </c>
      <c r="J60" s="385"/>
      <c r="K60" s="385"/>
      <c r="L60" s="414"/>
      <c r="M60" s="531">
        <v>2803.7</v>
      </c>
      <c r="N60" s="532"/>
      <c r="O60" s="471"/>
    </row>
    <row r="61" spans="3:15" s="140" customFormat="1" ht="12.75">
      <c r="C61" s="523"/>
      <c r="D61" s="62">
        <v>3</v>
      </c>
      <c r="E61" s="404" t="s">
        <v>446</v>
      </c>
      <c r="F61" s="405"/>
      <c r="G61" s="529" t="s">
        <v>447</v>
      </c>
      <c r="H61" s="530"/>
      <c r="I61" s="384" t="s">
        <v>448</v>
      </c>
      <c r="J61" s="385"/>
      <c r="K61" s="385"/>
      <c r="L61" s="414"/>
      <c r="M61" s="533">
        <v>3465.7</v>
      </c>
      <c r="N61" s="534"/>
      <c r="O61" s="471"/>
    </row>
    <row r="62" spans="3:15" s="140" customFormat="1" ht="13.5" thickBot="1">
      <c r="C62" s="523"/>
      <c r="D62" s="19">
        <v>3</v>
      </c>
      <c r="E62" s="537" t="s">
        <v>449</v>
      </c>
      <c r="F62" s="538"/>
      <c r="G62" s="539" t="s">
        <v>450</v>
      </c>
      <c r="H62" s="540"/>
      <c r="I62" s="329" t="s">
        <v>451</v>
      </c>
      <c r="J62" s="541"/>
      <c r="K62" s="541"/>
      <c r="L62" s="542"/>
      <c r="M62" s="543">
        <v>4478.1</v>
      </c>
      <c r="N62" s="544"/>
      <c r="O62" s="471"/>
    </row>
    <row r="63" spans="3:15" s="140" customFormat="1" ht="12.75">
      <c r="C63" s="523"/>
      <c r="D63" s="30">
        <v>4</v>
      </c>
      <c r="E63" s="545" t="s">
        <v>441</v>
      </c>
      <c r="F63" s="546"/>
      <c r="G63" s="547" t="s">
        <v>442</v>
      </c>
      <c r="H63" s="548"/>
      <c r="I63" s="327" t="s">
        <v>452</v>
      </c>
      <c r="J63" s="410"/>
      <c r="K63" s="410"/>
      <c r="L63" s="411"/>
      <c r="M63" s="549">
        <v>3076.3</v>
      </c>
      <c r="N63" s="550"/>
      <c r="O63" s="471"/>
    </row>
    <row r="64" spans="3:15" s="140" customFormat="1" ht="12.75">
      <c r="C64" s="523"/>
      <c r="D64" s="36">
        <v>4</v>
      </c>
      <c r="E64" s="404" t="s">
        <v>443</v>
      </c>
      <c r="F64" s="405"/>
      <c r="G64" s="529" t="s">
        <v>444</v>
      </c>
      <c r="H64" s="530"/>
      <c r="I64" s="384" t="s">
        <v>453</v>
      </c>
      <c r="J64" s="385"/>
      <c r="K64" s="385"/>
      <c r="L64" s="414"/>
      <c r="M64" s="533">
        <v>3335.9</v>
      </c>
      <c r="N64" s="534"/>
      <c r="O64" s="471"/>
    </row>
    <row r="65" spans="3:15" s="140" customFormat="1" ht="12.75">
      <c r="C65" s="523"/>
      <c r="D65" s="36">
        <v>4</v>
      </c>
      <c r="E65" s="404" t="s">
        <v>446</v>
      </c>
      <c r="F65" s="405"/>
      <c r="G65" s="529" t="s">
        <v>447</v>
      </c>
      <c r="H65" s="530"/>
      <c r="I65" s="384" t="s">
        <v>454</v>
      </c>
      <c r="J65" s="385"/>
      <c r="K65" s="385"/>
      <c r="L65" s="414"/>
      <c r="M65" s="535">
        <v>4036.9</v>
      </c>
      <c r="N65" s="536"/>
      <c r="O65" s="471"/>
    </row>
    <row r="66" spans="3:15" s="140" customFormat="1" ht="13.5" thickBot="1">
      <c r="C66" s="524"/>
      <c r="D66" s="26">
        <v>4</v>
      </c>
      <c r="E66" s="537" t="s">
        <v>449</v>
      </c>
      <c r="F66" s="538"/>
      <c r="G66" s="551" t="s">
        <v>450</v>
      </c>
      <c r="H66" s="552"/>
      <c r="I66" s="329" t="s">
        <v>455</v>
      </c>
      <c r="J66" s="541"/>
      <c r="K66" s="541"/>
      <c r="L66" s="542"/>
      <c r="M66" s="553">
        <v>4906.5</v>
      </c>
      <c r="N66" s="554"/>
      <c r="O66" s="471"/>
    </row>
    <row r="69" ht="39.75" customHeight="1"/>
  </sheetData>
  <sheetProtection/>
  <mergeCells count="92">
    <mergeCell ref="E66:F66"/>
    <mergeCell ref="G66:H66"/>
    <mergeCell ref="I66:L66"/>
    <mergeCell ref="M66:N66"/>
    <mergeCell ref="E64:F64"/>
    <mergeCell ref="G64:H64"/>
    <mergeCell ref="I64:L64"/>
    <mergeCell ref="M64:N64"/>
    <mergeCell ref="E65:F65"/>
    <mergeCell ref="G65:H65"/>
    <mergeCell ref="I65:L65"/>
    <mergeCell ref="M65:N65"/>
    <mergeCell ref="E62:F62"/>
    <mergeCell ref="G62:H62"/>
    <mergeCell ref="I62:L62"/>
    <mergeCell ref="M62:N62"/>
    <mergeCell ref="E63:F63"/>
    <mergeCell ref="G63:H63"/>
    <mergeCell ref="I63:L63"/>
    <mergeCell ref="M63:N63"/>
    <mergeCell ref="G60:H60"/>
    <mergeCell ref="I60:L60"/>
    <mergeCell ref="M60:N60"/>
    <mergeCell ref="E61:F61"/>
    <mergeCell ref="G61:H61"/>
    <mergeCell ref="I61:L61"/>
    <mergeCell ref="M61:N61"/>
    <mergeCell ref="E58:F58"/>
    <mergeCell ref="G58:H58"/>
    <mergeCell ref="I58:L58"/>
    <mergeCell ref="M58:N58"/>
    <mergeCell ref="C59:C66"/>
    <mergeCell ref="E59:F59"/>
    <mergeCell ref="G59:H59"/>
    <mergeCell ref="I59:L59"/>
    <mergeCell ref="M59:N59"/>
    <mergeCell ref="E60:F60"/>
    <mergeCell ref="G55:H55"/>
    <mergeCell ref="L55:M55"/>
    <mergeCell ref="D56:E56"/>
    <mergeCell ref="G56:H56"/>
    <mergeCell ref="L56:M56"/>
    <mergeCell ref="C57:N57"/>
    <mergeCell ref="A48:A50"/>
    <mergeCell ref="C49:C51"/>
    <mergeCell ref="I49:N53"/>
    <mergeCell ref="C52:H53"/>
    <mergeCell ref="C54:C56"/>
    <mergeCell ref="D54:E54"/>
    <mergeCell ref="G54:H54"/>
    <mergeCell ref="L54:M54"/>
    <mergeCell ref="N54:N56"/>
    <mergeCell ref="D55:E55"/>
    <mergeCell ref="N37:N39"/>
    <mergeCell ref="C40:N40"/>
    <mergeCell ref="C41:C44"/>
    <mergeCell ref="N41:N48"/>
    <mergeCell ref="C45:H48"/>
    <mergeCell ref="C37:C39"/>
    <mergeCell ref="D37:F39"/>
    <mergeCell ref="G37:G39"/>
    <mergeCell ref="H37:H39"/>
    <mergeCell ref="I37:K39"/>
    <mergeCell ref="L37:L39"/>
    <mergeCell ref="A25:A27"/>
    <mergeCell ref="D25:M25"/>
    <mergeCell ref="C26:C28"/>
    <mergeCell ref="N26:N28"/>
    <mergeCell ref="C29:N29"/>
    <mergeCell ref="C30:C32"/>
    <mergeCell ref="N30:N32"/>
    <mergeCell ref="M37:M39"/>
    <mergeCell ref="L8:L11"/>
    <mergeCell ref="M8:M11"/>
    <mergeCell ref="N8:N11"/>
    <mergeCell ref="O8:O66"/>
    <mergeCell ref="C12:N12"/>
    <mergeCell ref="C13:C24"/>
    <mergeCell ref="N13:N24"/>
    <mergeCell ref="D33:M33"/>
    <mergeCell ref="C34:C36"/>
    <mergeCell ref="N34:N36"/>
    <mergeCell ref="G1:N1"/>
    <mergeCell ref="I2:N2"/>
    <mergeCell ref="I4:N4"/>
    <mergeCell ref="I5:N5"/>
    <mergeCell ref="D7:N7"/>
    <mergeCell ref="C8:C11"/>
    <mergeCell ref="D8:F11"/>
    <mergeCell ref="G8:G11"/>
    <mergeCell ref="H8:H11"/>
    <mergeCell ref="I8:K11"/>
  </mergeCells>
  <hyperlinks>
    <hyperlink ref="I5" r:id="rId1" display="www.electrocabelsnab.ru"/>
  </hyperlinks>
  <printOptions/>
  <pageMargins left="0.1968503937007874" right="0" top="0.1968503937007874" bottom="0.1968503937007874" header="0" footer="0"/>
  <pageSetup fitToHeight="1" fitToWidth="1" horizontalDpi="600" verticalDpi="600" orientation="portrait" paperSize="9" scale="7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375" style="140" customWidth="1"/>
    <col min="2" max="2" width="9.125" style="140" customWidth="1"/>
    <col min="3" max="3" width="9.25390625" style="140" customWidth="1"/>
    <col min="4" max="4" width="5.875" style="140" customWidth="1"/>
    <col min="5" max="5" width="12.25390625" style="140" customWidth="1"/>
    <col min="6" max="6" width="11.25390625" style="140" customWidth="1"/>
    <col min="7" max="7" width="5.375" style="140" customWidth="1"/>
    <col min="8" max="8" width="17.625" style="140" customWidth="1"/>
    <col min="9" max="9" width="5.25390625" style="140" customWidth="1"/>
    <col min="10" max="10" width="11.75390625" style="140" customWidth="1"/>
    <col min="11" max="11" width="12.125" style="140" customWidth="1"/>
    <col min="12" max="12" width="6.375" style="140" customWidth="1"/>
    <col min="13" max="16384" width="9.125" style="140" customWidth="1"/>
  </cols>
  <sheetData>
    <row r="1" spans="5:12" ht="15.75">
      <c r="E1" s="555"/>
      <c r="F1" s="441"/>
      <c r="G1" s="441"/>
      <c r="H1" s="441"/>
      <c r="I1" s="441"/>
      <c r="J1" s="441"/>
      <c r="K1" s="441"/>
      <c r="L1" s="441"/>
    </row>
    <row r="2" spans="2:12" ht="21" customHeight="1">
      <c r="B2" s="144"/>
      <c r="C2" s="144"/>
      <c r="D2" s="144"/>
      <c r="E2" s="144"/>
      <c r="F2" s="144"/>
      <c r="G2" s="315" t="s">
        <v>610</v>
      </c>
      <c r="H2" s="315"/>
      <c r="I2" s="315"/>
      <c r="J2" s="315"/>
      <c r="K2" s="315"/>
      <c r="L2" s="145"/>
    </row>
    <row r="3" spans="2:12" ht="15.75" customHeight="1">
      <c r="B3" s="144"/>
      <c r="C3" s="144"/>
      <c r="D3" s="144"/>
      <c r="E3" s="144"/>
      <c r="F3" s="144"/>
      <c r="G3" s="84" t="s">
        <v>618</v>
      </c>
      <c r="H3" s="6"/>
      <c r="I3" s="6"/>
      <c r="J3" s="6"/>
      <c r="K3" s="6"/>
      <c r="L3" s="6"/>
    </row>
    <row r="4" spans="2:12" ht="17.25" customHeight="1">
      <c r="B4" s="144"/>
      <c r="C4" s="144"/>
      <c r="D4" s="144"/>
      <c r="E4" s="144"/>
      <c r="F4" s="144"/>
      <c r="G4" s="442" t="s">
        <v>617</v>
      </c>
      <c r="H4" s="442"/>
      <c r="I4" s="442"/>
      <c r="J4" s="442"/>
      <c r="K4" s="442"/>
      <c r="L4" s="443"/>
    </row>
    <row r="5" spans="2:12" ht="12.75" customHeight="1">
      <c r="B5" s="146"/>
      <c r="C5" s="146"/>
      <c r="D5" s="146"/>
      <c r="E5" s="146"/>
      <c r="F5" s="146"/>
      <c r="G5" s="444" t="s">
        <v>614</v>
      </c>
      <c r="H5" s="445"/>
      <c r="I5" s="445"/>
      <c r="J5" s="445"/>
      <c r="K5" s="445"/>
      <c r="L5" s="445"/>
    </row>
    <row r="6" spans="1:11" ht="30.75" customHeight="1">
      <c r="A6" s="556" t="s">
        <v>535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</row>
    <row r="7" spans="1:11" ht="15" customHeight="1" thickBot="1">
      <c r="A7" s="557" t="s">
        <v>589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</row>
    <row r="8" spans="1:24" ht="16.5" customHeight="1">
      <c r="A8" s="558" t="s">
        <v>0</v>
      </c>
      <c r="B8" s="561" t="s">
        <v>567</v>
      </c>
      <c r="C8" s="451"/>
      <c r="D8" s="451"/>
      <c r="E8" s="451"/>
      <c r="F8" s="451"/>
      <c r="G8" s="451"/>
      <c r="H8" s="451"/>
      <c r="I8" s="451"/>
      <c r="J8" s="451"/>
      <c r="K8" s="452"/>
      <c r="L8" s="562"/>
      <c r="N8" s="147"/>
      <c r="O8" s="148"/>
      <c r="P8" s="149"/>
      <c r="Q8" s="149"/>
      <c r="R8" s="150"/>
      <c r="S8" s="150"/>
      <c r="T8" s="148"/>
      <c r="U8" s="149"/>
      <c r="V8" s="149"/>
      <c r="W8" s="150"/>
      <c r="X8" s="150"/>
    </row>
    <row r="9" spans="1:24" ht="11.25" customHeight="1" thickBot="1">
      <c r="A9" s="559"/>
      <c r="B9" s="456"/>
      <c r="C9" s="457"/>
      <c r="D9" s="457"/>
      <c r="E9" s="457"/>
      <c r="F9" s="457"/>
      <c r="G9" s="457"/>
      <c r="H9" s="457"/>
      <c r="I9" s="457"/>
      <c r="J9" s="457"/>
      <c r="K9" s="458"/>
      <c r="L9" s="562"/>
      <c r="N9" s="147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18" customHeight="1">
      <c r="A10" s="559"/>
      <c r="B10" s="564" t="s">
        <v>596</v>
      </c>
      <c r="C10" s="565"/>
      <c r="D10" s="566"/>
      <c r="E10" s="570" t="s">
        <v>536</v>
      </c>
      <c r="F10" s="570" t="s">
        <v>537</v>
      </c>
      <c r="G10" s="564" t="s">
        <v>597</v>
      </c>
      <c r="H10" s="565"/>
      <c r="I10" s="566"/>
      <c r="J10" s="570" t="s">
        <v>536</v>
      </c>
      <c r="K10" s="570" t="s">
        <v>537</v>
      </c>
      <c r="L10" s="562"/>
      <c r="N10" s="147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ht="24" customHeight="1" thickBot="1">
      <c r="A11" s="560"/>
      <c r="B11" s="567"/>
      <c r="C11" s="568"/>
      <c r="D11" s="569"/>
      <c r="E11" s="571"/>
      <c r="F11" s="571"/>
      <c r="G11" s="567"/>
      <c r="H11" s="568"/>
      <c r="I11" s="569"/>
      <c r="J11" s="571"/>
      <c r="K11" s="571"/>
      <c r="L11" s="562"/>
      <c r="N11" s="147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12" ht="13.5" customHeight="1" thickBot="1">
      <c r="A12" s="572" t="s">
        <v>160</v>
      </c>
      <c r="B12" s="28" t="s">
        <v>456</v>
      </c>
      <c r="C12" s="75"/>
      <c r="D12" s="76" t="s">
        <v>12</v>
      </c>
      <c r="E12" s="151">
        <v>401.2</v>
      </c>
      <c r="F12" s="16">
        <v>849.6</v>
      </c>
      <c r="G12" s="28" t="s">
        <v>457</v>
      </c>
      <c r="H12" s="75"/>
      <c r="I12" s="76" t="s">
        <v>12</v>
      </c>
      <c r="J12" s="152">
        <v>660.8</v>
      </c>
      <c r="K12" s="152">
        <v>1085.6</v>
      </c>
      <c r="L12" s="562"/>
    </row>
    <row r="13" spans="1:12" ht="13.5" thickBot="1">
      <c r="A13" s="572"/>
      <c r="B13" s="34" t="s">
        <v>458</v>
      </c>
      <c r="C13" s="72"/>
      <c r="D13" s="69">
        <v>1</v>
      </c>
      <c r="E13" s="153">
        <v>424.8</v>
      </c>
      <c r="F13" s="154">
        <v>885</v>
      </c>
      <c r="G13" s="34" t="s">
        <v>459</v>
      </c>
      <c r="H13" s="72"/>
      <c r="I13" s="69">
        <v>1</v>
      </c>
      <c r="J13" s="155">
        <v>684</v>
      </c>
      <c r="K13" s="154">
        <v>1121</v>
      </c>
      <c r="L13" s="562"/>
    </row>
    <row r="14" spans="1:12" ht="13.5" thickBot="1">
      <c r="A14" s="572"/>
      <c r="B14" s="34" t="s">
        <v>460</v>
      </c>
      <c r="C14" s="72"/>
      <c r="D14" s="69">
        <v>2</v>
      </c>
      <c r="E14" s="153">
        <v>578.2</v>
      </c>
      <c r="F14" s="154">
        <v>1109.2</v>
      </c>
      <c r="G14" s="34" t="s">
        <v>461</v>
      </c>
      <c r="H14" s="72"/>
      <c r="I14" s="69">
        <v>2</v>
      </c>
      <c r="J14" s="155">
        <v>873.2</v>
      </c>
      <c r="K14" s="154">
        <v>1368.8</v>
      </c>
      <c r="L14" s="562"/>
    </row>
    <row r="15" spans="1:12" ht="13.5" thickBot="1">
      <c r="A15" s="572"/>
      <c r="B15" s="41" t="s">
        <v>462</v>
      </c>
      <c r="C15" s="142"/>
      <c r="D15" s="69">
        <v>3</v>
      </c>
      <c r="E15" s="156">
        <v>637.2</v>
      </c>
      <c r="F15" s="21">
        <v>1380.6</v>
      </c>
      <c r="G15" s="41" t="s">
        <v>463</v>
      </c>
      <c r="H15" s="142"/>
      <c r="I15" s="69">
        <v>3</v>
      </c>
      <c r="J15" s="155">
        <v>944</v>
      </c>
      <c r="K15" s="21">
        <v>1652</v>
      </c>
      <c r="L15" s="562"/>
    </row>
    <row r="16" spans="1:12" ht="12.75" customHeight="1">
      <c r="A16" s="522" t="s">
        <v>179</v>
      </c>
      <c r="B16" s="28" t="s">
        <v>223</v>
      </c>
      <c r="C16" s="75"/>
      <c r="D16" s="76" t="s">
        <v>12</v>
      </c>
      <c r="E16" s="151">
        <v>2454.4</v>
      </c>
      <c r="F16" s="16">
        <v>2926.4</v>
      </c>
      <c r="G16" s="28" t="s">
        <v>224</v>
      </c>
      <c r="H16" s="75"/>
      <c r="I16" s="76" t="s">
        <v>12</v>
      </c>
      <c r="J16" s="152">
        <v>2997.2</v>
      </c>
      <c r="K16" s="152">
        <v>3186</v>
      </c>
      <c r="L16" s="562"/>
    </row>
    <row r="17" spans="1:12" ht="12.75">
      <c r="A17" s="573"/>
      <c r="B17" s="34" t="s">
        <v>225</v>
      </c>
      <c r="C17" s="72"/>
      <c r="D17" s="69">
        <v>1</v>
      </c>
      <c r="E17" s="153">
        <v>2596</v>
      </c>
      <c r="F17" s="154">
        <v>3056.2</v>
      </c>
      <c r="G17" s="34" t="s">
        <v>226</v>
      </c>
      <c r="H17" s="72"/>
      <c r="I17" s="69">
        <v>1</v>
      </c>
      <c r="J17" s="155">
        <v>3127</v>
      </c>
      <c r="K17" s="154">
        <v>3587.2</v>
      </c>
      <c r="L17" s="562"/>
    </row>
    <row r="18" spans="1:12" ht="12.75">
      <c r="A18" s="573"/>
      <c r="B18" s="34" t="s">
        <v>227</v>
      </c>
      <c r="C18" s="72"/>
      <c r="D18" s="69">
        <v>2</v>
      </c>
      <c r="E18" s="153">
        <v>2725.8</v>
      </c>
      <c r="F18" s="154">
        <v>3256.8</v>
      </c>
      <c r="G18" s="34" t="s">
        <v>228</v>
      </c>
      <c r="H18" s="72"/>
      <c r="I18" s="69">
        <v>2</v>
      </c>
      <c r="J18" s="155">
        <v>3457.4</v>
      </c>
      <c r="K18" s="154">
        <v>3988.4</v>
      </c>
      <c r="L18" s="562"/>
    </row>
    <row r="19" spans="1:12" ht="13.5" thickBot="1">
      <c r="A19" s="573"/>
      <c r="B19" s="41" t="s">
        <v>229</v>
      </c>
      <c r="C19" s="142"/>
      <c r="D19" s="69">
        <v>3</v>
      </c>
      <c r="E19" s="156">
        <v>2891</v>
      </c>
      <c r="F19" s="21">
        <v>3398.4</v>
      </c>
      <c r="G19" s="41" t="s">
        <v>230</v>
      </c>
      <c r="H19" s="142"/>
      <c r="I19" s="69">
        <v>3</v>
      </c>
      <c r="J19" s="155">
        <v>3846.8</v>
      </c>
      <c r="K19" s="21">
        <v>4507.6</v>
      </c>
      <c r="L19" s="562"/>
    </row>
    <row r="20" spans="1:12" ht="12.75">
      <c r="A20" s="573"/>
      <c r="B20" s="28" t="s">
        <v>231</v>
      </c>
      <c r="C20" s="75"/>
      <c r="D20" s="14" t="s">
        <v>12</v>
      </c>
      <c r="E20" s="152">
        <v>2596</v>
      </c>
      <c r="F20" s="152">
        <v>3056.2</v>
      </c>
      <c r="G20" s="28" t="s">
        <v>232</v>
      </c>
      <c r="H20" s="75"/>
      <c r="I20" s="14" t="s">
        <v>12</v>
      </c>
      <c r="J20" s="152">
        <v>3127</v>
      </c>
      <c r="K20" s="152">
        <v>3528.2</v>
      </c>
      <c r="L20" s="562"/>
    </row>
    <row r="21" spans="1:12" ht="12.75">
      <c r="A21" s="573"/>
      <c r="B21" s="34" t="s">
        <v>233</v>
      </c>
      <c r="C21" s="72"/>
      <c r="D21" s="62">
        <v>1</v>
      </c>
      <c r="E21" s="155">
        <v>2855.6</v>
      </c>
      <c r="F21" s="154">
        <v>3327.6</v>
      </c>
      <c r="G21" s="34" t="s">
        <v>234</v>
      </c>
      <c r="H21" s="72"/>
      <c r="I21" s="62">
        <v>1</v>
      </c>
      <c r="J21" s="155">
        <v>3386.6</v>
      </c>
      <c r="K21" s="154">
        <v>3858.6</v>
      </c>
      <c r="L21" s="562"/>
    </row>
    <row r="22" spans="1:12" ht="12.75">
      <c r="A22" s="573"/>
      <c r="B22" s="34" t="s">
        <v>235</v>
      </c>
      <c r="C22" s="72"/>
      <c r="D22" s="62">
        <v>2</v>
      </c>
      <c r="E22" s="155">
        <v>3020.8</v>
      </c>
      <c r="F22" s="154">
        <v>3599</v>
      </c>
      <c r="G22" s="34" t="s">
        <v>236</v>
      </c>
      <c r="H22" s="72"/>
      <c r="I22" s="62">
        <v>2</v>
      </c>
      <c r="J22" s="155">
        <v>3740.6</v>
      </c>
      <c r="K22" s="154">
        <v>4318.8</v>
      </c>
      <c r="L22" s="562"/>
    </row>
    <row r="23" spans="1:12" ht="13.5" thickBot="1">
      <c r="A23" s="573"/>
      <c r="B23" s="53" t="s">
        <v>237</v>
      </c>
      <c r="C23" s="157"/>
      <c r="D23" s="158">
        <v>3</v>
      </c>
      <c r="E23" s="159">
        <v>3174.2</v>
      </c>
      <c r="F23" s="160">
        <v>3882.2</v>
      </c>
      <c r="G23" s="53" t="s">
        <v>238</v>
      </c>
      <c r="H23" s="157"/>
      <c r="I23" s="158">
        <v>3</v>
      </c>
      <c r="J23" s="159">
        <v>4130</v>
      </c>
      <c r="K23" s="160">
        <v>4826.2</v>
      </c>
      <c r="L23" s="562"/>
    </row>
    <row r="24" spans="1:25" ht="12.75" customHeight="1">
      <c r="A24" s="558" t="s">
        <v>0</v>
      </c>
      <c r="B24" s="561" t="s">
        <v>568</v>
      </c>
      <c r="C24" s="451"/>
      <c r="D24" s="451"/>
      <c r="E24" s="451"/>
      <c r="F24" s="451"/>
      <c r="G24" s="451"/>
      <c r="H24" s="451"/>
      <c r="I24" s="451"/>
      <c r="J24" s="451"/>
      <c r="K24" s="452"/>
      <c r="L24" s="562"/>
      <c r="O24" s="161"/>
      <c r="P24" s="161"/>
      <c r="Q24" s="161"/>
      <c r="R24" s="150"/>
      <c r="S24" s="150"/>
      <c r="T24" s="161"/>
      <c r="U24" s="161"/>
      <c r="V24" s="161"/>
      <c r="W24" s="150"/>
      <c r="X24" s="150"/>
      <c r="Y24" s="147"/>
    </row>
    <row r="25" spans="1:25" ht="12.75" customHeight="1" thickBot="1">
      <c r="A25" s="559"/>
      <c r="B25" s="456"/>
      <c r="C25" s="457"/>
      <c r="D25" s="457"/>
      <c r="E25" s="457"/>
      <c r="F25" s="457"/>
      <c r="G25" s="457"/>
      <c r="H25" s="457"/>
      <c r="I25" s="457"/>
      <c r="J25" s="457"/>
      <c r="K25" s="458"/>
      <c r="L25" s="562"/>
      <c r="O25" s="161"/>
      <c r="P25" s="161"/>
      <c r="Q25" s="161"/>
      <c r="R25" s="150"/>
      <c r="S25" s="150"/>
      <c r="T25" s="161"/>
      <c r="U25" s="161"/>
      <c r="V25" s="161"/>
      <c r="W25" s="150"/>
      <c r="X25" s="150"/>
      <c r="Y25" s="147"/>
    </row>
    <row r="26" spans="1:25" ht="12.75" customHeight="1">
      <c r="A26" s="559"/>
      <c r="B26" s="564" t="s">
        <v>598</v>
      </c>
      <c r="C26" s="565"/>
      <c r="D26" s="566"/>
      <c r="E26" s="570" t="s">
        <v>464</v>
      </c>
      <c r="F26" s="570" t="s">
        <v>538</v>
      </c>
      <c r="G26" s="564" t="s">
        <v>599</v>
      </c>
      <c r="H26" s="565"/>
      <c r="I26" s="566"/>
      <c r="J26" s="570" t="s">
        <v>464</v>
      </c>
      <c r="K26" s="570" t="s">
        <v>538</v>
      </c>
      <c r="L26" s="562"/>
      <c r="O26" s="161"/>
      <c r="P26" s="161"/>
      <c r="Q26" s="161"/>
      <c r="R26" s="150"/>
      <c r="S26" s="150"/>
      <c r="T26" s="161"/>
      <c r="U26" s="161"/>
      <c r="V26" s="161"/>
      <c r="W26" s="150"/>
      <c r="X26" s="150"/>
      <c r="Y26" s="147"/>
    </row>
    <row r="27" spans="1:25" ht="26.25" customHeight="1" thickBot="1">
      <c r="A27" s="574"/>
      <c r="B27" s="567"/>
      <c r="C27" s="568"/>
      <c r="D27" s="569"/>
      <c r="E27" s="571"/>
      <c r="F27" s="571"/>
      <c r="G27" s="567"/>
      <c r="H27" s="568"/>
      <c r="I27" s="569"/>
      <c r="J27" s="571"/>
      <c r="K27" s="571"/>
      <c r="L27" s="562"/>
      <c r="O27" s="161"/>
      <c r="P27" s="161"/>
      <c r="Q27" s="161"/>
      <c r="R27" s="162"/>
      <c r="S27" s="162"/>
      <c r="T27" s="161"/>
      <c r="U27" s="161"/>
      <c r="V27" s="161"/>
      <c r="W27" s="162"/>
      <c r="X27" s="162"/>
      <c r="Y27" s="147"/>
    </row>
    <row r="28" spans="1:12" ht="13.5" customHeight="1" thickBot="1">
      <c r="A28" s="572" t="s">
        <v>160</v>
      </c>
      <c r="B28" s="506" t="s">
        <v>465</v>
      </c>
      <c r="C28" s="575"/>
      <c r="D28" s="14" t="s">
        <v>12</v>
      </c>
      <c r="E28" s="16">
        <v>708</v>
      </c>
      <c r="F28" s="16">
        <v>932.2</v>
      </c>
      <c r="G28" s="506" t="s">
        <v>466</v>
      </c>
      <c r="H28" s="575"/>
      <c r="I28" s="14" t="s">
        <v>12</v>
      </c>
      <c r="J28" s="16">
        <v>765.6</v>
      </c>
      <c r="K28" s="16">
        <v>1003</v>
      </c>
      <c r="L28" s="562"/>
    </row>
    <row r="29" spans="1:12" ht="13.5" customHeight="1" thickBot="1">
      <c r="A29" s="572"/>
      <c r="B29" s="382" t="s">
        <v>467</v>
      </c>
      <c r="C29" s="396"/>
      <c r="D29" s="62">
        <v>1</v>
      </c>
      <c r="E29" s="154">
        <v>757.56</v>
      </c>
      <c r="F29" s="154">
        <v>1014.8</v>
      </c>
      <c r="G29" s="382" t="s">
        <v>468</v>
      </c>
      <c r="H29" s="396"/>
      <c r="I29" s="62">
        <v>1</v>
      </c>
      <c r="J29" s="154">
        <v>826.05</v>
      </c>
      <c r="K29" s="154">
        <v>1156.4</v>
      </c>
      <c r="L29" s="562"/>
    </row>
    <row r="30" spans="1:12" ht="13.5" thickBot="1">
      <c r="A30" s="572"/>
      <c r="B30" s="382" t="s">
        <v>469</v>
      </c>
      <c r="C30" s="396"/>
      <c r="D30" s="62">
        <v>2</v>
      </c>
      <c r="E30" s="154">
        <v>807.12</v>
      </c>
      <c r="F30" s="154">
        <v>1191.8</v>
      </c>
      <c r="G30" s="382" t="s">
        <v>470</v>
      </c>
      <c r="H30" s="396"/>
      <c r="I30" s="62">
        <v>2</v>
      </c>
      <c r="J30" s="154">
        <v>1152</v>
      </c>
      <c r="K30" s="154">
        <v>1606.3</v>
      </c>
      <c r="L30" s="562"/>
    </row>
    <row r="31" spans="1:12" ht="13.5" thickBot="1">
      <c r="A31" s="572"/>
      <c r="B31" s="511" t="s">
        <v>471</v>
      </c>
      <c r="C31" s="576"/>
      <c r="D31" s="19">
        <v>3</v>
      </c>
      <c r="E31" s="21">
        <v>920.4</v>
      </c>
      <c r="F31" s="21">
        <v>1486.8</v>
      </c>
      <c r="G31" s="511" t="s">
        <v>472</v>
      </c>
      <c r="H31" s="576"/>
      <c r="I31" s="19">
        <v>3</v>
      </c>
      <c r="J31" s="21">
        <v>1260</v>
      </c>
      <c r="K31" s="21">
        <v>1850</v>
      </c>
      <c r="L31" s="562"/>
    </row>
    <row r="32" spans="1:12" ht="13.5" customHeight="1" thickBot="1">
      <c r="A32" s="572" t="s">
        <v>179</v>
      </c>
      <c r="B32" s="506" t="s">
        <v>239</v>
      </c>
      <c r="C32" s="577"/>
      <c r="D32" s="30" t="s">
        <v>12</v>
      </c>
      <c r="E32" s="16">
        <v>4956</v>
      </c>
      <c r="F32" s="16">
        <v>5180.2</v>
      </c>
      <c r="G32" s="375" t="s">
        <v>240</v>
      </c>
      <c r="H32" s="377"/>
      <c r="I32" s="30" t="s">
        <v>12</v>
      </c>
      <c r="J32" s="30">
        <v>5301.15</v>
      </c>
      <c r="K32" s="163">
        <v>5581.4</v>
      </c>
      <c r="L32" s="562"/>
    </row>
    <row r="33" spans="1:12" ht="13.5" thickBot="1">
      <c r="A33" s="572"/>
      <c r="B33" s="382" t="s">
        <v>241</v>
      </c>
      <c r="C33" s="578"/>
      <c r="D33" s="36">
        <v>1</v>
      </c>
      <c r="E33" s="154">
        <v>5453.96</v>
      </c>
      <c r="F33" s="154">
        <v>5711.2</v>
      </c>
      <c r="G33" s="382" t="s">
        <v>242</v>
      </c>
      <c r="H33" s="396"/>
      <c r="I33" s="36">
        <v>1</v>
      </c>
      <c r="J33" s="36">
        <v>5790.85</v>
      </c>
      <c r="K33" s="164">
        <v>6112.4</v>
      </c>
      <c r="L33" s="562"/>
    </row>
    <row r="34" spans="1:12" ht="13.5" thickBot="1">
      <c r="A34" s="572"/>
      <c r="B34" s="382" t="s">
        <v>243</v>
      </c>
      <c r="C34" s="578"/>
      <c r="D34" s="36">
        <v>2</v>
      </c>
      <c r="E34" s="154">
        <v>5798.52</v>
      </c>
      <c r="F34" s="154">
        <v>6183.2</v>
      </c>
      <c r="G34" s="382" t="s">
        <v>244</v>
      </c>
      <c r="H34" s="396"/>
      <c r="I34" s="36">
        <v>2</v>
      </c>
      <c r="J34" s="36">
        <v>6091.75</v>
      </c>
      <c r="K34" s="164">
        <v>6572.6</v>
      </c>
      <c r="L34" s="562"/>
    </row>
    <row r="35" spans="1:12" ht="13.5" thickBot="1">
      <c r="A35" s="572"/>
      <c r="B35" s="511" t="s">
        <v>245</v>
      </c>
      <c r="C35" s="579"/>
      <c r="D35" s="26">
        <v>3</v>
      </c>
      <c r="E35" s="21">
        <v>6006.2</v>
      </c>
      <c r="F35" s="21">
        <v>6572.6</v>
      </c>
      <c r="G35" s="389" t="s">
        <v>246</v>
      </c>
      <c r="H35" s="407"/>
      <c r="I35" s="26">
        <v>3</v>
      </c>
      <c r="J35" s="26">
        <v>6265.8</v>
      </c>
      <c r="K35" s="165">
        <v>6973.8</v>
      </c>
      <c r="L35" s="562"/>
    </row>
    <row r="36" spans="1:12" ht="13.5" thickBot="1">
      <c r="A36" s="166"/>
      <c r="B36" s="74"/>
      <c r="C36" s="167"/>
      <c r="D36" s="71"/>
      <c r="E36" s="168"/>
      <c r="F36" s="168"/>
      <c r="G36" s="74"/>
      <c r="H36" s="74"/>
      <c r="I36" s="71"/>
      <c r="J36" s="71"/>
      <c r="K36" s="169"/>
      <c r="L36" s="563"/>
    </row>
    <row r="37" spans="1:12" ht="30.75" customHeight="1" thickBot="1">
      <c r="A37" s="580" t="s">
        <v>569</v>
      </c>
      <c r="B37" s="581"/>
      <c r="C37" s="581"/>
      <c r="D37" s="581"/>
      <c r="E37" s="581"/>
      <c r="F37" s="581"/>
      <c r="G37" s="581"/>
      <c r="H37" s="581"/>
      <c r="I37" s="581"/>
      <c r="J37" s="581"/>
      <c r="K37" s="582"/>
      <c r="L37" s="562"/>
    </row>
    <row r="38" spans="1:12" ht="20.25" customHeight="1">
      <c r="A38" s="558" t="s">
        <v>0</v>
      </c>
      <c r="B38" s="564" t="s">
        <v>600</v>
      </c>
      <c r="C38" s="565"/>
      <c r="D38" s="566"/>
      <c r="E38" s="586" t="s">
        <v>536</v>
      </c>
      <c r="F38" s="570" t="s">
        <v>537</v>
      </c>
      <c r="G38" s="564" t="s">
        <v>601</v>
      </c>
      <c r="H38" s="565"/>
      <c r="I38" s="566"/>
      <c r="J38" s="586" t="s">
        <v>536</v>
      </c>
      <c r="K38" s="570" t="s">
        <v>537</v>
      </c>
      <c r="L38" s="562"/>
    </row>
    <row r="39" spans="1:12" ht="18" customHeight="1">
      <c r="A39" s="559"/>
      <c r="B39" s="583"/>
      <c r="C39" s="584"/>
      <c r="D39" s="585"/>
      <c r="E39" s="587"/>
      <c r="F39" s="589"/>
      <c r="G39" s="583"/>
      <c r="H39" s="584"/>
      <c r="I39" s="585"/>
      <c r="J39" s="587"/>
      <c r="K39" s="589"/>
      <c r="L39" s="562"/>
    </row>
    <row r="40" spans="1:12" ht="21" customHeight="1" thickBot="1">
      <c r="A40" s="559"/>
      <c r="B40" s="583"/>
      <c r="C40" s="584"/>
      <c r="D40" s="585"/>
      <c r="E40" s="587"/>
      <c r="F40" s="589"/>
      <c r="G40" s="583"/>
      <c r="H40" s="584"/>
      <c r="I40" s="585"/>
      <c r="J40" s="587"/>
      <c r="K40" s="589"/>
      <c r="L40" s="562"/>
    </row>
    <row r="41" spans="1:12" ht="5.25" customHeight="1" hidden="1" thickBot="1">
      <c r="A41" s="560"/>
      <c r="B41" s="567"/>
      <c r="C41" s="568"/>
      <c r="D41" s="569"/>
      <c r="E41" s="588"/>
      <c r="F41" s="571"/>
      <c r="G41" s="567"/>
      <c r="H41" s="568"/>
      <c r="I41" s="569"/>
      <c r="J41" s="588"/>
      <c r="K41" s="571"/>
      <c r="L41" s="562"/>
    </row>
    <row r="42" spans="1:12" ht="13.5" customHeight="1" thickBot="1">
      <c r="A42" s="572" t="s">
        <v>160</v>
      </c>
      <c r="B42" s="170" t="s">
        <v>247</v>
      </c>
      <c r="C42" s="171"/>
      <c r="D42" s="76" t="s">
        <v>12</v>
      </c>
      <c r="E42" s="151">
        <v>236</v>
      </c>
      <c r="F42" s="16">
        <v>476.72</v>
      </c>
      <c r="G42" s="170" t="s">
        <v>248</v>
      </c>
      <c r="H42" s="171"/>
      <c r="I42" s="76" t="s">
        <v>222</v>
      </c>
      <c r="J42" s="152">
        <v>289.1</v>
      </c>
      <c r="K42" s="152">
        <v>578.64</v>
      </c>
      <c r="L42" s="562"/>
    </row>
    <row r="43" spans="1:12" ht="13.5" thickBot="1">
      <c r="A43" s="572"/>
      <c r="B43" s="172" t="s">
        <v>249</v>
      </c>
      <c r="C43" s="173"/>
      <c r="D43" s="69">
        <v>1</v>
      </c>
      <c r="E43" s="153">
        <v>241.9</v>
      </c>
      <c r="F43" s="154">
        <v>500.32</v>
      </c>
      <c r="G43" s="172" t="s">
        <v>250</v>
      </c>
      <c r="H43" s="173"/>
      <c r="I43" s="69">
        <v>4</v>
      </c>
      <c r="J43" s="155">
        <v>300.9</v>
      </c>
      <c r="K43" s="154">
        <v>665.52</v>
      </c>
      <c r="L43" s="562"/>
    </row>
    <row r="44" spans="1:12" ht="13.5" thickBot="1">
      <c r="A44" s="572"/>
      <c r="B44" s="172" t="s">
        <v>251</v>
      </c>
      <c r="C44" s="173"/>
      <c r="D44" s="69">
        <v>2</v>
      </c>
      <c r="E44" s="153">
        <v>365.8</v>
      </c>
      <c r="F44" s="154">
        <v>719.8</v>
      </c>
      <c r="G44" s="172" t="s">
        <v>252</v>
      </c>
      <c r="H44" s="173"/>
      <c r="I44" s="69">
        <v>5</v>
      </c>
      <c r="J44" s="155">
        <v>413</v>
      </c>
      <c r="K44" s="154">
        <v>885</v>
      </c>
      <c r="L44" s="562"/>
    </row>
    <row r="45" spans="1:12" ht="13.5" thickBot="1">
      <c r="A45" s="572"/>
      <c r="B45" s="174" t="s">
        <v>253</v>
      </c>
      <c r="C45" s="175"/>
      <c r="D45" s="176">
        <v>3</v>
      </c>
      <c r="E45" s="177">
        <v>377.6</v>
      </c>
      <c r="F45" s="160">
        <v>823.64</v>
      </c>
      <c r="G45" s="174" t="s">
        <v>254</v>
      </c>
      <c r="H45" s="175"/>
      <c r="I45" s="176">
        <v>6</v>
      </c>
      <c r="J45" s="159">
        <v>460.2</v>
      </c>
      <c r="K45" s="21">
        <v>1121</v>
      </c>
      <c r="L45" s="562"/>
    </row>
    <row r="46" spans="1:12" ht="58.5" thickBot="1">
      <c r="A46" s="178" t="s">
        <v>0</v>
      </c>
      <c r="B46" s="590" t="s">
        <v>602</v>
      </c>
      <c r="C46" s="591"/>
      <c r="D46" s="591"/>
      <c r="E46" s="591"/>
      <c r="F46" s="591"/>
      <c r="G46" s="591"/>
      <c r="H46" s="591"/>
      <c r="I46" s="592"/>
      <c r="J46" s="179" t="s">
        <v>536</v>
      </c>
      <c r="K46" s="180" t="s">
        <v>537</v>
      </c>
      <c r="L46" s="562"/>
    </row>
    <row r="47" spans="1:12" ht="13.5" customHeight="1" thickBot="1">
      <c r="A47" s="572" t="s">
        <v>160</v>
      </c>
      <c r="B47" s="593" t="s">
        <v>473</v>
      </c>
      <c r="C47" s="594"/>
      <c r="D47" s="594"/>
      <c r="E47" s="594"/>
      <c r="F47" s="594"/>
      <c r="G47" s="594"/>
      <c r="H47" s="595"/>
      <c r="I47" s="30" t="s">
        <v>12</v>
      </c>
      <c r="J47" s="181">
        <v>566.4</v>
      </c>
      <c r="K47" s="16">
        <v>685.58</v>
      </c>
      <c r="L47" s="562"/>
    </row>
    <row r="48" spans="1:12" ht="13.5" customHeight="1" thickBot="1">
      <c r="A48" s="572"/>
      <c r="B48" s="596" t="s">
        <v>474</v>
      </c>
      <c r="C48" s="597"/>
      <c r="D48" s="597"/>
      <c r="E48" s="597"/>
      <c r="F48" s="597"/>
      <c r="G48" s="597"/>
      <c r="H48" s="598"/>
      <c r="I48" s="36">
        <v>1</v>
      </c>
      <c r="J48" s="182">
        <v>625.4</v>
      </c>
      <c r="K48" s="154">
        <v>774.08</v>
      </c>
      <c r="L48" s="562"/>
    </row>
    <row r="49" spans="1:12" ht="13.5" thickBot="1">
      <c r="A49" s="572"/>
      <c r="B49" s="596" t="s">
        <v>475</v>
      </c>
      <c r="C49" s="597"/>
      <c r="D49" s="597"/>
      <c r="E49" s="597"/>
      <c r="F49" s="597"/>
      <c r="G49" s="597"/>
      <c r="H49" s="598"/>
      <c r="I49" s="36">
        <v>2</v>
      </c>
      <c r="J49" s="182">
        <v>684.4</v>
      </c>
      <c r="K49" s="154">
        <v>1180</v>
      </c>
      <c r="L49" s="562"/>
    </row>
    <row r="50" spans="1:12" ht="13.5" thickBot="1">
      <c r="A50" s="572"/>
      <c r="B50" s="599" t="s">
        <v>476</v>
      </c>
      <c r="C50" s="600"/>
      <c r="D50" s="600"/>
      <c r="E50" s="600"/>
      <c r="F50" s="600"/>
      <c r="G50" s="600"/>
      <c r="H50" s="601"/>
      <c r="I50" s="26">
        <v>3</v>
      </c>
      <c r="J50" s="183">
        <v>743.4</v>
      </c>
      <c r="K50" s="21">
        <v>1463.2</v>
      </c>
      <c r="L50" s="562"/>
    </row>
    <row r="51" spans="1:12" ht="39.75" customHeight="1" thickBot="1">
      <c r="A51" s="580" t="s">
        <v>570</v>
      </c>
      <c r="B51" s="581"/>
      <c r="C51" s="581"/>
      <c r="D51" s="581"/>
      <c r="E51" s="581"/>
      <c r="F51" s="581"/>
      <c r="G51" s="581"/>
      <c r="H51" s="581"/>
      <c r="I51" s="581"/>
      <c r="J51" s="581"/>
      <c r="K51" s="582"/>
      <c r="L51" s="562"/>
    </row>
    <row r="52" spans="1:12" ht="20.25" customHeight="1" thickBot="1">
      <c r="A52" s="580" t="s">
        <v>571</v>
      </c>
      <c r="B52" s="581"/>
      <c r="C52" s="581"/>
      <c r="D52" s="581"/>
      <c r="E52" s="581"/>
      <c r="F52" s="581"/>
      <c r="G52" s="581"/>
      <c r="H52" s="581"/>
      <c r="I52" s="581"/>
      <c r="J52" s="581"/>
      <c r="K52" s="582"/>
      <c r="L52" s="562"/>
    </row>
    <row r="53" spans="1:12" ht="12.75" customHeight="1">
      <c r="A53" s="558" t="s">
        <v>0</v>
      </c>
      <c r="B53" s="564" t="s">
        <v>596</v>
      </c>
      <c r="C53" s="565"/>
      <c r="D53" s="566"/>
      <c r="E53" s="586" t="s">
        <v>536</v>
      </c>
      <c r="F53" s="570" t="s">
        <v>537</v>
      </c>
      <c r="G53" s="564" t="s">
        <v>597</v>
      </c>
      <c r="H53" s="565"/>
      <c r="I53" s="566"/>
      <c r="J53" s="586" t="s">
        <v>536</v>
      </c>
      <c r="K53" s="570" t="s">
        <v>538</v>
      </c>
      <c r="L53" s="562"/>
    </row>
    <row r="54" spans="1:12" ht="9.75" customHeight="1">
      <c r="A54" s="559"/>
      <c r="B54" s="583"/>
      <c r="C54" s="584"/>
      <c r="D54" s="585"/>
      <c r="E54" s="587"/>
      <c r="F54" s="589"/>
      <c r="G54" s="583"/>
      <c r="H54" s="584"/>
      <c r="I54" s="585"/>
      <c r="J54" s="587"/>
      <c r="K54" s="589"/>
      <c r="L54" s="562"/>
    </row>
    <row r="55" spans="1:12" ht="12.75" customHeight="1">
      <c r="A55" s="559"/>
      <c r="B55" s="583"/>
      <c r="C55" s="584"/>
      <c r="D55" s="585"/>
      <c r="E55" s="587"/>
      <c r="F55" s="589"/>
      <c r="G55" s="583"/>
      <c r="H55" s="584"/>
      <c r="I55" s="585"/>
      <c r="J55" s="587"/>
      <c r="K55" s="589"/>
      <c r="L55" s="562"/>
    </row>
    <row r="56" spans="1:12" ht="24" customHeight="1" thickBot="1">
      <c r="A56" s="560"/>
      <c r="B56" s="567"/>
      <c r="C56" s="568"/>
      <c r="D56" s="569"/>
      <c r="E56" s="588"/>
      <c r="F56" s="571"/>
      <c r="G56" s="567"/>
      <c r="H56" s="568"/>
      <c r="I56" s="569"/>
      <c r="J56" s="588"/>
      <c r="K56" s="571"/>
      <c r="L56" s="562"/>
    </row>
    <row r="57" spans="1:12" ht="13.5" customHeight="1" thickBot="1">
      <c r="A57" s="572" t="s">
        <v>255</v>
      </c>
      <c r="B57" s="170" t="s">
        <v>256</v>
      </c>
      <c r="C57" s="171"/>
      <c r="D57" s="76" t="s">
        <v>12</v>
      </c>
      <c r="E57" s="151">
        <v>855.98</v>
      </c>
      <c r="F57" s="16">
        <v>1076.87</v>
      </c>
      <c r="G57" s="170" t="s">
        <v>257</v>
      </c>
      <c r="H57" s="171"/>
      <c r="I57" s="76" t="s">
        <v>12</v>
      </c>
      <c r="J57" s="152">
        <v>1173.51</v>
      </c>
      <c r="K57" s="152">
        <v>1435.83</v>
      </c>
      <c r="L57" s="562"/>
    </row>
    <row r="58" spans="1:12" ht="13.5" thickBot="1">
      <c r="A58" s="572"/>
      <c r="B58" s="172" t="s">
        <v>258</v>
      </c>
      <c r="C58" s="173"/>
      <c r="D58" s="69">
        <v>1</v>
      </c>
      <c r="E58" s="153">
        <v>855.98</v>
      </c>
      <c r="F58" s="154">
        <v>1159.7</v>
      </c>
      <c r="G58" s="172" t="s">
        <v>259</v>
      </c>
      <c r="H58" s="173"/>
      <c r="I58" s="69">
        <v>1</v>
      </c>
      <c r="J58" s="155">
        <v>1187.32</v>
      </c>
      <c r="K58" s="154">
        <v>1518.66</v>
      </c>
      <c r="L58" s="562"/>
    </row>
    <row r="59" spans="1:12" ht="13.5" thickBot="1">
      <c r="A59" s="572"/>
      <c r="B59" s="172" t="s">
        <v>260</v>
      </c>
      <c r="C59" s="173"/>
      <c r="D59" s="69">
        <v>2</v>
      </c>
      <c r="E59" s="153">
        <v>1104.48</v>
      </c>
      <c r="F59" s="154">
        <v>1518.66</v>
      </c>
      <c r="G59" s="172" t="s">
        <v>261</v>
      </c>
      <c r="H59" s="173"/>
      <c r="I59" s="69">
        <v>2</v>
      </c>
      <c r="J59" s="155">
        <v>1352.99</v>
      </c>
      <c r="K59" s="154">
        <v>1794.78</v>
      </c>
      <c r="L59" s="562"/>
    </row>
    <row r="60" spans="1:12" ht="13.5" thickBot="1">
      <c r="A60" s="572"/>
      <c r="B60" s="184" t="s">
        <v>262</v>
      </c>
      <c r="C60" s="185"/>
      <c r="D60" s="69">
        <v>3</v>
      </c>
      <c r="E60" s="156">
        <v>1173.51</v>
      </c>
      <c r="F60" s="21">
        <v>1615.3</v>
      </c>
      <c r="G60" s="184" t="s">
        <v>263</v>
      </c>
      <c r="H60" s="185"/>
      <c r="I60" s="69">
        <v>3</v>
      </c>
      <c r="J60" s="155">
        <v>1491.1</v>
      </c>
      <c r="K60" s="21">
        <v>2057.1</v>
      </c>
      <c r="L60" s="562"/>
    </row>
    <row r="61" spans="1:12" ht="14.25" customHeight="1">
      <c r="A61" s="558" t="s">
        <v>0</v>
      </c>
      <c r="B61" s="602" t="s">
        <v>264</v>
      </c>
      <c r="C61" s="372"/>
      <c r="D61" s="372"/>
      <c r="E61" s="372"/>
      <c r="F61" s="372"/>
      <c r="G61" s="372"/>
      <c r="H61" s="372"/>
      <c r="I61" s="89"/>
      <c r="J61" s="604" t="s">
        <v>464</v>
      </c>
      <c r="K61" s="604" t="s">
        <v>5</v>
      </c>
      <c r="L61" s="562"/>
    </row>
    <row r="62" spans="1:12" ht="44.25" customHeight="1" thickBot="1">
      <c r="A62" s="559"/>
      <c r="B62" s="487"/>
      <c r="C62" s="603"/>
      <c r="D62" s="603"/>
      <c r="E62" s="603"/>
      <c r="F62" s="603"/>
      <c r="G62" s="603"/>
      <c r="H62" s="603"/>
      <c r="I62" s="90"/>
      <c r="J62" s="605"/>
      <c r="K62" s="605"/>
      <c r="L62" s="562"/>
    </row>
    <row r="63" spans="1:12" ht="5.25" customHeight="1" hidden="1" thickBot="1">
      <c r="A63" s="560"/>
      <c r="B63" s="92"/>
      <c r="C63" s="93"/>
      <c r="D63" s="93"/>
      <c r="E63" s="93"/>
      <c r="F63" s="93"/>
      <c r="G63" s="93"/>
      <c r="H63" s="93"/>
      <c r="I63" s="93"/>
      <c r="J63" s="94"/>
      <c r="K63" s="606"/>
      <c r="L63" s="562"/>
    </row>
    <row r="64" spans="1:12" ht="13.5" customHeight="1" thickBot="1">
      <c r="A64" s="572" t="s">
        <v>255</v>
      </c>
      <c r="B64" s="506" t="s">
        <v>265</v>
      </c>
      <c r="C64" s="607"/>
      <c r="D64" s="607"/>
      <c r="E64" s="607"/>
      <c r="F64" s="607"/>
      <c r="G64" s="607"/>
      <c r="H64" s="608"/>
      <c r="I64" s="30" t="s">
        <v>12</v>
      </c>
      <c r="J64" s="30">
        <v>1757.79</v>
      </c>
      <c r="K64" s="16">
        <v>1925.94</v>
      </c>
      <c r="L64" s="562"/>
    </row>
    <row r="65" spans="1:12" ht="13.5" thickBot="1">
      <c r="A65" s="572"/>
      <c r="B65" s="382" t="s">
        <v>266</v>
      </c>
      <c r="C65" s="609"/>
      <c r="D65" s="609"/>
      <c r="E65" s="609"/>
      <c r="F65" s="609"/>
      <c r="G65" s="609"/>
      <c r="H65" s="610"/>
      <c r="I65" s="36">
        <v>1</v>
      </c>
      <c r="J65" s="36">
        <v>1940.17</v>
      </c>
      <c r="K65" s="154">
        <v>2133.1</v>
      </c>
      <c r="L65" s="562"/>
    </row>
    <row r="66" spans="1:12" ht="13.5" thickBot="1">
      <c r="A66" s="572"/>
      <c r="B66" s="382" t="s">
        <v>267</v>
      </c>
      <c r="C66" s="609"/>
      <c r="D66" s="609"/>
      <c r="E66" s="609"/>
      <c r="F66" s="609"/>
      <c r="G66" s="609"/>
      <c r="H66" s="610"/>
      <c r="I66" s="36">
        <v>2</v>
      </c>
      <c r="J66" s="36">
        <v>2334.63</v>
      </c>
      <c r="K66" s="154">
        <v>2623.14</v>
      </c>
      <c r="L66" s="562"/>
    </row>
    <row r="67" spans="1:12" ht="13.5" thickBot="1">
      <c r="A67" s="572"/>
      <c r="B67" s="511" t="s">
        <v>268</v>
      </c>
      <c r="C67" s="611"/>
      <c r="D67" s="611"/>
      <c r="E67" s="611"/>
      <c r="F67" s="611"/>
      <c r="G67" s="611"/>
      <c r="H67" s="612"/>
      <c r="I67" s="26">
        <v>3</v>
      </c>
      <c r="J67" s="26">
        <v>2502.08</v>
      </c>
      <c r="K67" s="21">
        <v>2926.88</v>
      </c>
      <c r="L67" s="562"/>
    </row>
  </sheetData>
  <sheetProtection/>
  <mergeCells count="77">
    <mergeCell ref="A57:A60"/>
    <mergeCell ref="A61:A63"/>
    <mergeCell ref="B61:H62"/>
    <mergeCell ref="J61:J62"/>
    <mergeCell ref="K61:K63"/>
    <mergeCell ref="A64:A67"/>
    <mergeCell ref="B64:H64"/>
    <mergeCell ref="B65:H65"/>
    <mergeCell ref="B66:H66"/>
    <mergeCell ref="B67:H67"/>
    <mergeCell ref="A51:K51"/>
    <mergeCell ref="A52:K52"/>
    <mergeCell ref="A53:A56"/>
    <mergeCell ref="B53:D56"/>
    <mergeCell ref="E53:E56"/>
    <mergeCell ref="F53:F56"/>
    <mergeCell ref="G53:I56"/>
    <mergeCell ref="J53:J56"/>
    <mergeCell ref="K53:K56"/>
    <mergeCell ref="A42:A45"/>
    <mergeCell ref="B46:I46"/>
    <mergeCell ref="A47:A50"/>
    <mergeCell ref="B47:H47"/>
    <mergeCell ref="B48:H48"/>
    <mergeCell ref="B49:H49"/>
    <mergeCell ref="B50:H50"/>
    <mergeCell ref="A37:K37"/>
    <mergeCell ref="A38:A41"/>
    <mergeCell ref="B38:D41"/>
    <mergeCell ref="E38:E41"/>
    <mergeCell ref="F38:F41"/>
    <mergeCell ref="G38:I41"/>
    <mergeCell ref="J38:J41"/>
    <mergeCell ref="K38:K41"/>
    <mergeCell ref="A32:A35"/>
    <mergeCell ref="B32:C32"/>
    <mergeCell ref="G32:H32"/>
    <mergeCell ref="B33:C33"/>
    <mergeCell ref="G33:H33"/>
    <mergeCell ref="B34:C34"/>
    <mergeCell ref="G34:H34"/>
    <mergeCell ref="B35:C35"/>
    <mergeCell ref="G35:H35"/>
    <mergeCell ref="A28:A31"/>
    <mergeCell ref="B28:C28"/>
    <mergeCell ref="G28:H28"/>
    <mergeCell ref="B29:C29"/>
    <mergeCell ref="G29:H29"/>
    <mergeCell ref="B30:C30"/>
    <mergeCell ref="G30:H30"/>
    <mergeCell ref="B31:C31"/>
    <mergeCell ref="G31:H31"/>
    <mergeCell ref="A16:A23"/>
    <mergeCell ref="A24:A27"/>
    <mergeCell ref="B24:K25"/>
    <mergeCell ref="B26:D27"/>
    <mergeCell ref="E26:E27"/>
    <mergeCell ref="F26:F27"/>
    <mergeCell ref="G26:I27"/>
    <mergeCell ref="J26:J27"/>
    <mergeCell ref="K26:K27"/>
    <mergeCell ref="A8:A11"/>
    <mergeCell ref="B8:K9"/>
    <mergeCell ref="L8:L67"/>
    <mergeCell ref="B10:D11"/>
    <mergeCell ref="E10:E11"/>
    <mergeCell ref="F10:F11"/>
    <mergeCell ref="G10:I11"/>
    <mergeCell ref="J10:J11"/>
    <mergeCell ref="K10:K11"/>
    <mergeCell ref="A12:A15"/>
    <mergeCell ref="E1:L1"/>
    <mergeCell ref="G2:K2"/>
    <mergeCell ref="G4:L4"/>
    <mergeCell ref="G5:L5"/>
    <mergeCell ref="A6:K6"/>
    <mergeCell ref="A7:K7"/>
  </mergeCells>
  <hyperlinks>
    <hyperlink ref="G5" r:id="rId1" display="www.electrocabelsnab.ru"/>
  </hyperlinks>
  <printOptions/>
  <pageMargins left="0.5905511811023623" right="0.1968503937007874" top="0.15" bottom="0.1968503937007874" header="0" footer="0"/>
  <pageSetup fitToHeight="1" fitToWidth="1" horizontalDpi="600" verticalDpi="600" orientation="portrait" paperSize="9" scale="7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">
      <selection activeCell="M7" sqref="M7"/>
    </sheetView>
  </sheetViews>
  <sheetFormatPr defaultColWidth="9.00390625" defaultRowHeight="12.75"/>
  <cols>
    <col min="1" max="1" width="4.875" style="140" customWidth="1"/>
    <col min="2" max="2" width="9.125" style="140" customWidth="1"/>
    <col min="3" max="3" width="9.25390625" style="140" customWidth="1"/>
    <col min="4" max="5" width="9.625" style="140" customWidth="1"/>
    <col min="6" max="6" width="9.125" style="140" customWidth="1"/>
    <col min="7" max="7" width="5.375" style="140" customWidth="1"/>
    <col min="8" max="8" width="13.00390625" style="140" customWidth="1"/>
    <col min="9" max="9" width="12.125" style="140" customWidth="1"/>
    <col min="10" max="10" width="10.125" style="140" customWidth="1"/>
    <col min="11" max="11" width="10.625" style="140" customWidth="1"/>
    <col min="12" max="12" width="6.375" style="140" customWidth="1"/>
    <col min="13" max="16384" width="9.125" style="140" customWidth="1"/>
  </cols>
  <sheetData>
    <row r="1" spans="2:12" ht="12.75" customHeight="1">
      <c r="B1" s="144"/>
      <c r="C1" s="144"/>
      <c r="D1" s="144"/>
      <c r="E1" s="144"/>
      <c r="F1" s="144"/>
      <c r="G1" s="616" t="s">
        <v>610</v>
      </c>
      <c r="H1" s="616"/>
      <c r="I1" s="616"/>
      <c r="J1" s="616"/>
      <c r="K1" s="616"/>
      <c r="L1" s="145"/>
    </row>
    <row r="2" spans="2:12" ht="15" customHeight="1">
      <c r="B2" s="144"/>
      <c r="C2" s="144"/>
      <c r="D2" s="144"/>
      <c r="E2" s="144"/>
      <c r="F2" s="144"/>
      <c r="G2" s="186" t="s">
        <v>619</v>
      </c>
      <c r="H2" s="6"/>
      <c r="I2" s="6"/>
      <c r="J2" s="6"/>
      <c r="K2" s="6"/>
      <c r="L2" s="6"/>
    </row>
    <row r="3" spans="2:12" ht="12.75" customHeight="1">
      <c r="B3" s="146"/>
      <c r="C3" s="146"/>
      <c r="D3" s="146"/>
      <c r="E3" s="146"/>
      <c r="F3" s="146"/>
      <c r="G3" s="617" t="s">
        <v>620</v>
      </c>
      <c r="H3" s="617"/>
      <c r="I3" s="617"/>
      <c r="J3" s="617"/>
      <c r="K3" s="617"/>
      <c r="L3" s="618"/>
    </row>
    <row r="4" spans="2:12" ht="15.75" customHeight="1">
      <c r="B4" s="187"/>
      <c r="C4" s="188"/>
      <c r="D4" s="188"/>
      <c r="E4" s="187"/>
      <c r="F4" s="187"/>
      <c r="G4" s="444" t="s">
        <v>614</v>
      </c>
      <c r="H4" s="445"/>
      <c r="I4" s="445"/>
      <c r="J4" s="445"/>
      <c r="K4" s="445"/>
      <c r="L4" s="445"/>
    </row>
    <row r="5" spans="1:12" ht="51.75" customHeight="1">
      <c r="A5" s="619" t="s">
        <v>603</v>
      </c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189"/>
    </row>
    <row r="6" spans="1:11" ht="14.25" customHeight="1" thickBot="1">
      <c r="A6" s="620" t="s">
        <v>589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42" customHeight="1" thickBot="1">
      <c r="A7" s="621" t="s">
        <v>604</v>
      </c>
      <c r="B7" s="622"/>
      <c r="C7" s="622"/>
      <c r="D7" s="622"/>
      <c r="E7" s="622"/>
      <c r="F7" s="622"/>
      <c r="G7" s="622"/>
      <c r="H7" s="622"/>
      <c r="I7" s="622"/>
      <c r="J7" s="622"/>
      <c r="K7" s="623"/>
    </row>
    <row r="8" spans="1:12" ht="16.5" customHeight="1">
      <c r="A8" s="558" t="s">
        <v>1</v>
      </c>
      <c r="B8" s="561" t="s">
        <v>539</v>
      </c>
      <c r="C8" s="451"/>
      <c r="D8" s="452"/>
      <c r="E8" s="613" t="s">
        <v>477</v>
      </c>
      <c r="F8" s="357" t="s">
        <v>478</v>
      </c>
      <c r="G8" s="561" t="s">
        <v>540</v>
      </c>
      <c r="H8" s="451"/>
      <c r="I8" s="452"/>
      <c r="J8" s="604" t="s">
        <v>477</v>
      </c>
      <c r="K8" s="604" t="s">
        <v>479</v>
      </c>
      <c r="L8" s="190"/>
    </row>
    <row r="9" spans="1:12" ht="21" customHeight="1" thickBot="1">
      <c r="A9" s="559"/>
      <c r="B9" s="453"/>
      <c r="C9" s="454"/>
      <c r="D9" s="455"/>
      <c r="E9" s="614"/>
      <c r="F9" s="358"/>
      <c r="G9" s="453"/>
      <c r="H9" s="454"/>
      <c r="I9" s="455"/>
      <c r="J9" s="605"/>
      <c r="K9" s="605"/>
      <c r="L9" s="190"/>
    </row>
    <row r="10" spans="1:12" ht="7.5" customHeight="1" hidden="1" thickBot="1">
      <c r="A10" s="559"/>
      <c r="B10" s="453"/>
      <c r="C10" s="454"/>
      <c r="D10" s="455"/>
      <c r="E10" s="614"/>
      <c r="F10" s="358"/>
      <c r="G10" s="453"/>
      <c r="H10" s="454"/>
      <c r="I10" s="455"/>
      <c r="J10" s="605"/>
      <c r="K10" s="605"/>
      <c r="L10" s="190"/>
    </row>
    <row r="11" spans="1:12" ht="1.5" customHeight="1" hidden="1" thickBot="1">
      <c r="A11" s="560"/>
      <c r="B11" s="456"/>
      <c r="C11" s="457"/>
      <c r="D11" s="458"/>
      <c r="E11" s="615"/>
      <c r="F11" s="359"/>
      <c r="G11" s="456"/>
      <c r="H11" s="457"/>
      <c r="I11" s="458"/>
      <c r="J11" s="606"/>
      <c r="K11" s="606"/>
      <c r="L11" s="190"/>
    </row>
    <row r="12" spans="1:12" ht="12" customHeight="1">
      <c r="A12" s="624">
        <v>3</v>
      </c>
      <c r="B12" s="375" t="s">
        <v>480</v>
      </c>
      <c r="C12" s="376"/>
      <c r="D12" s="377"/>
      <c r="E12" s="191">
        <v>962.8</v>
      </c>
      <c r="F12" s="191">
        <v>1571.75</v>
      </c>
      <c r="G12" s="375" t="s">
        <v>481</v>
      </c>
      <c r="H12" s="376"/>
      <c r="I12" s="377"/>
      <c r="J12" s="192">
        <v>1355.7</v>
      </c>
      <c r="K12" s="192">
        <v>1964.7</v>
      </c>
      <c r="L12" s="190"/>
    </row>
    <row r="13" spans="1:12" ht="12" customHeight="1">
      <c r="A13" s="625"/>
      <c r="B13" s="596" t="s">
        <v>482</v>
      </c>
      <c r="C13" s="597"/>
      <c r="D13" s="598"/>
      <c r="E13" s="193">
        <v>1199.25</v>
      </c>
      <c r="F13" s="193">
        <v>1886.45</v>
      </c>
      <c r="G13" s="596" t="s">
        <v>483</v>
      </c>
      <c r="H13" s="597"/>
      <c r="I13" s="598"/>
      <c r="J13" s="194">
        <v>1631.25</v>
      </c>
      <c r="K13" s="193">
        <v>2318.5</v>
      </c>
      <c r="L13" s="190"/>
    </row>
    <row r="14" spans="1:12" ht="12" customHeight="1" thickBot="1">
      <c r="A14" s="626"/>
      <c r="B14" s="599" t="s">
        <v>484</v>
      </c>
      <c r="C14" s="600"/>
      <c r="D14" s="601"/>
      <c r="E14" s="195">
        <v>1571.75</v>
      </c>
      <c r="F14" s="195">
        <v>2396.75</v>
      </c>
      <c r="G14" s="599" t="s">
        <v>485</v>
      </c>
      <c r="H14" s="600"/>
      <c r="I14" s="601"/>
      <c r="J14" s="196">
        <v>2063.35</v>
      </c>
      <c r="K14" s="195">
        <v>2888.3</v>
      </c>
      <c r="L14" s="190"/>
    </row>
    <row r="15" spans="1:12" ht="12" customHeight="1">
      <c r="A15" s="624">
        <v>4</v>
      </c>
      <c r="B15" s="593" t="s">
        <v>486</v>
      </c>
      <c r="C15" s="594"/>
      <c r="D15" s="595"/>
      <c r="E15" s="197">
        <v>962.8</v>
      </c>
      <c r="F15" s="197">
        <v>1769.05</v>
      </c>
      <c r="G15" s="593" t="s">
        <v>487</v>
      </c>
      <c r="H15" s="594"/>
      <c r="I15" s="595"/>
      <c r="J15" s="198">
        <v>1355.7</v>
      </c>
      <c r="K15" s="198">
        <v>2162</v>
      </c>
      <c r="L15" s="190"/>
    </row>
    <row r="16" spans="1:12" ht="12" customHeight="1">
      <c r="A16" s="625"/>
      <c r="B16" s="596" t="s">
        <v>488</v>
      </c>
      <c r="C16" s="597"/>
      <c r="D16" s="598"/>
      <c r="E16" s="193">
        <v>1199.25</v>
      </c>
      <c r="F16" s="193">
        <v>2102.45</v>
      </c>
      <c r="G16" s="596" t="s">
        <v>489</v>
      </c>
      <c r="H16" s="597"/>
      <c r="I16" s="598"/>
      <c r="J16" s="194">
        <v>1631.3</v>
      </c>
      <c r="K16" s="193">
        <v>2534.5</v>
      </c>
      <c r="L16" s="190"/>
    </row>
    <row r="17" spans="1:12" ht="12" customHeight="1" thickBot="1">
      <c r="A17" s="626"/>
      <c r="B17" s="599" t="s">
        <v>490</v>
      </c>
      <c r="C17" s="600"/>
      <c r="D17" s="601"/>
      <c r="E17" s="195">
        <v>2063.35</v>
      </c>
      <c r="F17" s="195">
        <v>2672.3</v>
      </c>
      <c r="G17" s="599" t="s">
        <v>491</v>
      </c>
      <c r="H17" s="600"/>
      <c r="I17" s="601"/>
      <c r="J17" s="196">
        <v>2063.35</v>
      </c>
      <c r="K17" s="195">
        <v>3163.85</v>
      </c>
      <c r="L17" s="190"/>
    </row>
    <row r="18" spans="1:12" ht="12" customHeight="1">
      <c r="A18" s="624">
        <v>5</v>
      </c>
      <c r="B18" s="627" t="s">
        <v>492</v>
      </c>
      <c r="C18" s="628"/>
      <c r="D18" s="629"/>
      <c r="E18" s="199">
        <v>1342.7</v>
      </c>
      <c r="F18" s="199">
        <v>2370</v>
      </c>
      <c r="G18" s="627" t="s">
        <v>493</v>
      </c>
      <c r="H18" s="628"/>
      <c r="I18" s="629"/>
      <c r="J18" s="200">
        <v>2126.25</v>
      </c>
      <c r="K18" s="200">
        <v>2721.6</v>
      </c>
      <c r="L18" s="190"/>
    </row>
    <row r="19" spans="1:12" ht="12" customHeight="1">
      <c r="A19" s="625"/>
      <c r="B19" s="596" t="s">
        <v>494</v>
      </c>
      <c r="C19" s="597"/>
      <c r="D19" s="598"/>
      <c r="E19" s="193">
        <v>1551.35</v>
      </c>
      <c r="F19" s="193">
        <v>2767</v>
      </c>
      <c r="G19" s="596" t="s">
        <v>495</v>
      </c>
      <c r="H19" s="597"/>
      <c r="I19" s="598"/>
      <c r="J19" s="201">
        <v>1886.45</v>
      </c>
      <c r="K19" s="201">
        <v>3024.4</v>
      </c>
      <c r="L19" s="190"/>
    </row>
    <row r="20" spans="1:12" ht="12" customHeight="1" thickBot="1">
      <c r="A20" s="625"/>
      <c r="B20" s="389" t="s">
        <v>496</v>
      </c>
      <c r="C20" s="406"/>
      <c r="D20" s="407"/>
      <c r="E20" s="202">
        <v>1885.2</v>
      </c>
      <c r="F20" s="202">
        <v>3354.85</v>
      </c>
      <c r="G20" s="389" t="s">
        <v>497</v>
      </c>
      <c r="H20" s="406"/>
      <c r="I20" s="407"/>
      <c r="J20" s="203">
        <v>2238.55</v>
      </c>
      <c r="K20" s="202">
        <v>3613</v>
      </c>
      <c r="L20" s="190"/>
    </row>
    <row r="21" spans="1:12" ht="11.25" customHeight="1">
      <c r="A21" s="558" t="s">
        <v>1</v>
      </c>
      <c r="B21" s="451" t="s">
        <v>143</v>
      </c>
      <c r="C21" s="451"/>
      <c r="D21" s="452"/>
      <c r="E21" s="613" t="s">
        <v>498</v>
      </c>
      <c r="F21" s="360"/>
      <c r="G21" s="561" t="s">
        <v>144</v>
      </c>
      <c r="H21" s="451"/>
      <c r="I21" s="452"/>
      <c r="J21" s="613" t="s">
        <v>498</v>
      </c>
      <c r="K21" s="360"/>
      <c r="L21" s="190"/>
    </row>
    <row r="22" spans="1:12" ht="6" customHeight="1">
      <c r="A22" s="559"/>
      <c r="B22" s="454"/>
      <c r="C22" s="454"/>
      <c r="D22" s="455"/>
      <c r="E22" s="614"/>
      <c r="F22" s="361"/>
      <c r="G22" s="453"/>
      <c r="H22" s="454"/>
      <c r="I22" s="455"/>
      <c r="J22" s="614"/>
      <c r="K22" s="361"/>
      <c r="L22" s="190"/>
    </row>
    <row r="23" spans="1:12" ht="11.25" customHeight="1">
      <c r="A23" s="559"/>
      <c r="B23" s="454"/>
      <c r="C23" s="454"/>
      <c r="D23" s="455"/>
      <c r="E23" s="614"/>
      <c r="F23" s="361"/>
      <c r="G23" s="453"/>
      <c r="H23" s="454"/>
      <c r="I23" s="455"/>
      <c r="J23" s="614"/>
      <c r="K23" s="361"/>
      <c r="L23" s="190"/>
    </row>
    <row r="24" spans="1:12" ht="7.5" customHeight="1" thickBot="1">
      <c r="A24" s="560"/>
      <c r="B24" s="457"/>
      <c r="C24" s="457"/>
      <c r="D24" s="458"/>
      <c r="E24" s="615"/>
      <c r="F24" s="362"/>
      <c r="G24" s="456"/>
      <c r="H24" s="457"/>
      <c r="I24" s="458"/>
      <c r="J24" s="615"/>
      <c r="K24" s="362"/>
      <c r="L24" s="190"/>
    </row>
    <row r="25" spans="1:12" ht="12" customHeight="1">
      <c r="A25" s="624">
        <v>3</v>
      </c>
      <c r="B25" s="593" t="s">
        <v>499</v>
      </c>
      <c r="C25" s="594"/>
      <c r="D25" s="595"/>
      <c r="E25" s="549">
        <v>1357.4</v>
      </c>
      <c r="F25" s="550"/>
      <c r="G25" s="593" t="s">
        <v>500</v>
      </c>
      <c r="H25" s="594"/>
      <c r="I25" s="595"/>
      <c r="J25" s="630">
        <v>1760.65</v>
      </c>
      <c r="K25" s="631"/>
      <c r="L25" s="190"/>
    </row>
    <row r="26" spans="1:12" ht="12" customHeight="1">
      <c r="A26" s="625"/>
      <c r="B26" s="596" t="s">
        <v>501</v>
      </c>
      <c r="C26" s="597"/>
      <c r="D26" s="598"/>
      <c r="E26" s="533">
        <v>1797.2</v>
      </c>
      <c r="F26" s="534"/>
      <c r="G26" s="596" t="s">
        <v>502</v>
      </c>
      <c r="H26" s="597"/>
      <c r="I26" s="598"/>
      <c r="J26" s="533">
        <v>1911.6</v>
      </c>
      <c r="K26" s="534"/>
      <c r="L26" s="190"/>
    </row>
    <row r="27" spans="1:12" ht="12" customHeight="1" thickBot="1">
      <c r="A27" s="626"/>
      <c r="B27" s="599" t="s">
        <v>503</v>
      </c>
      <c r="C27" s="600"/>
      <c r="D27" s="601"/>
      <c r="E27" s="543">
        <v>2039.05</v>
      </c>
      <c r="F27" s="544"/>
      <c r="G27" s="599" t="s">
        <v>504</v>
      </c>
      <c r="H27" s="600"/>
      <c r="I27" s="601"/>
      <c r="J27" s="543">
        <v>2293.95</v>
      </c>
      <c r="K27" s="544"/>
      <c r="L27" s="190"/>
    </row>
    <row r="28" spans="1:12" ht="12" customHeight="1">
      <c r="A28" s="624">
        <v>4</v>
      </c>
      <c r="B28" s="593" t="s">
        <v>505</v>
      </c>
      <c r="C28" s="594"/>
      <c r="D28" s="595"/>
      <c r="E28" s="549">
        <v>1540</v>
      </c>
      <c r="F28" s="550"/>
      <c r="G28" s="593" t="s">
        <v>506</v>
      </c>
      <c r="H28" s="594"/>
      <c r="I28" s="595"/>
      <c r="J28" s="630">
        <v>2023.25</v>
      </c>
      <c r="K28" s="631"/>
      <c r="L28" s="190"/>
    </row>
    <row r="29" spans="1:12" ht="12" customHeight="1">
      <c r="A29" s="625"/>
      <c r="B29" s="596" t="s">
        <v>507</v>
      </c>
      <c r="C29" s="597"/>
      <c r="D29" s="598"/>
      <c r="E29" s="533">
        <v>2017.85</v>
      </c>
      <c r="F29" s="534"/>
      <c r="G29" s="596" t="s">
        <v>508</v>
      </c>
      <c r="H29" s="597"/>
      <c r="I29" s="598"/>
      <c r="J29" s="533">
        <v>2381.4</v>
      </c>
      <c r="K29" s="534"/>
      <c r="L29" s="190"/>
    </row>
    <row r="30" spans="1:12" ht="12" customHeight="1" thickBot="1">
      <c r="A30" s="626"/>
      <c r="B30" s="599" t="s">
        <v>509</v>
      </c>
      <c r="C30" s="600"/>
      <c r="D30" s="601"/>
      <c r="E30" s="543">
        <v>2476.7</v>
      </c>
      <c r="F30" s="544"/>
      <c r="G30" s="599" t="s">
        <v>510</v>
      </c>
      <c r="H30" s="600"/>
      <c r="I30" s="601"/>
      <c r="J30" s="543">
        <v>2916.45</v>
      </c>
      <c r="K30" s="544"/>
      <c r="L30" s="190"/>
    </row>
    <row r="31" spans="1:12" ht="12" customHeight="1">
      <c r="A31" s="624">
        <v>5</v>
      </c>
      <c r="B31" s="627" t="s">
        <v>511</v>
      </c>
      <c r="C31" s="628"/>
      <c r="D31" s="629"/>
      <c r="E31" s="549">
        <v>1651.1</v>
      </c>
      <c r="F31" s="550"/>
      <c r="G31" s="627" t="s">
        <v>512</v>
      </c>
      <c r="H31" s="628"/>
      <c r="I31" s="629"/>
      <c r="J31" s="630">
        <v>2027.05</v>
      </c>
      <c r="K31" s="631"/>
      <c r="L31" s="190"/>
    </row>
    <row r="32" spans="1:12" ht="12" customHeight="1">
      <c r="A32" s="625"/>
      <c r="B32" s="596" t="s">
        <v>513</v>
      </c>
      <c r="C32" s="597"/>
      <c r="D32" s="598"/>
      <c r="E32" s="533">
        <v>2214.25</v>
      </c>
      <c r="F32" s="534"/>
      <c r="G32" s="596" t="s">
        <v>514</v>
      </c>
      <c r="H32" s="597"/>
      <c r="I32" s="598"/>
      <c r="J32" s="533">
        <v>2554.8</v>
      </c>
      <c r="K32" s="534"/>
      <c r="L32" s="190"/>
    </row>
    <row r="33" spans="1:12" ht="12" customHeight="1" thickBot="1">
      <c r="A33" s="626"/>
      <c r="B33" s="599" t="s">
        <v>515</v>
      </c>
      <c r="C33" s="600"/>
      <c r="D33" s="601"/>
      <c r="E33" s="543">
        <v>2571</v>
      </c>
      <c r="F33" s="544"/>
      <c r="G33" s="599" t="s">
        <v>516</v>
      </c>
      <c r="H33" s="600"/>
      <c r="I33" s="601"/>
      <c r="J33" s="543">
        <v>3030.95</v>
      </c>
      <c r="K33" s="544"/>
      <c r="L33" s="190"/>
    </row>
    <row r="34" spans="1:12" ht="42" customHeight="1" thickBot="1">
      <c r="A34" s="632" t="s">
        <v>605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4"/>
      <c r="L34" s="190"/>
    </row>
    <row r="35" spans="1:12" ht="12" customHeight="1">
      <c r="A35" s="558" t="s">
        <v>1</v>
      </c>
      <c r="B35" s="451" t="s">
        <v>572</v>
      </c>
      <c r="C35" s="451"/>
      <c r="D35" s="452"/>
      <c r="E35" s="613" t="s">
        <v>477</v>
      </c>
      <c r="F35" s="357" t="s">
        <v>478</v>
      </c>
      <c r="G35" s="561" t="s">
        <v>264</v>
      </c>
      <c r="H35" s="451"/>
      <c r="I35" s="452"/>
      <c r="J35" s="635" t="s">
        <v>522</v>
      </c>
      <c r="K35" s="636"/>
      <c r="L35" s="190"/>
    </row>
    <row r="36" spans="1:12" ht="9.75" customHeight="1">
      <c r="A36" s="559"/>
      <c r="B36" s="454"/>
      <c r="C36" s="454"/>
      <c r="D36" s="455"/>
      <c r="E36" s="614"/>
      <c r="F36" s="358"/>
      <c r="G36" s="453"/>
      <c r="H36" s="454"/>
      <c r="I36" s="455"/>
      <c r="J36" s="637"/>
      <c r="K36" s="638"/>
      <c r="L36" s="190"/>
    </row>
    <row r="37" spans="1:12" ht="15" customHeight="1" thickBot="1">
      <c r="A37" s="559"/>
      <c r="B37" s="454"/>
      <c r="C37" s="454"/>
      <c r="D37" s="455"/>
      <c r="E37" s="614"/>
      <c r="F37" s="358"/>
      <c r="G37" s="453"/>
      <c r="H37" s="454"/>
      <c r="I37" s="455"/>
      <c r="J37" s="637"/>
      <c r="K37" s="638"/>
      <c r="L37" s="190"/>
    </row>
    <row r="38" spans="1:12" ht="12" customHeight="1">
      <c r="A38" s="624">
        <v>3</v>
      </c>
      <c r="B38" s="639" t="s">
        <v>517</v>
      </c>
      <c r="C38" s="391"/>
      <c r="D38" s="640"/>
      <c r="E38" s="204">
        <v>2271.5</v>
      </c>
      <c r="F38" s="191">
        <v>2531.1</v>
      </c>
      <c r="G38" s="593" t="s">
        <v>523</v>
      </c>
      <c r="H38" s="594"/>
      <c r="I38" s="595"/>
      <c r="J38" s="641">
        <v>5192</v>
      </c>
      <c r="K38" s="642"/>
      <c r="L38" s="190"/>
    </row>
    <row r="39" spans="1:12" ht="12" customHeight="1">
      <c r="A39" s="625"/>
      <c r="B39" s="596" t="s">
        <v>518</v>
      </c>
      <c r="C39" s="597"/>
      <c r="D39" s="598"/>
      <c r="E39" s="205">
        <v>2531.1</v>
      </c>
      <c r="F39" s="193">
        <v>2855.6</v>
      </c>
      <c r="G39" s="596" t="s">
        <v>524</v>
      </c>
      <c r="H39" s="597"/>
      <c r="I39" s="598"/>
      <c r="J39" s="643">
        <v>6165.5</v>
      </c>
      <c r="K39" s="644"/>
      <c r="L39" s="190"/>
    </row>
    <row r="40" spans="1:12" ht="12" customHeight="1" thickBot="1">
      <c r="A40" s="626"/>
      <c r="B40" s="389" t="s">
        <v>519</v>
      </c>
      <c r="C40" s="406"/>
      <c r="D40" s="407"/>
      <c r="E40" s="206">
        <v>2855.6</v>
      </c>
      <c r="F40" s="202">
        <v>3245</v>
      </c>
      <c r="G40" s="599" t="s">
        <v>525</v>
      </c>
      <c r="H40" s="600"/>
      <c r="I40" s="601"/>
      <c r="J40" s="645">
        <v>6658.74</v>
      </c>
      <c r="K40" s="646"/>
      <c r="L40" s="190"/>
    </row>
    <row r="41" spans="1:12" ht="44.25" customHeight="1" thickBot="1">
      <c r="A41" s="632" t="s">
        <v>606</v>
      </c>
      <c r="B41" s="633"/>
      <c r="C41" s="633"/>
      <c r="D41" s="633"/>
      <c r="E41" s="633"/>
      <c r="F41" s="633"/>
      <c r="G41" s="633"/>
      <c r="H41" s="633"/>
      <c r="I41" s="633"/>
      <c r="J41" s="633"/>
      <c r="K41" s="634"/>
      <c r="L41" s="190"/>
    </row>
    <row r="42" spans="1:12" ht="20.25" customHeight="1">
      <c r="A42" s="647" t="s">
        <v>1</v>
      </c>
      <c r="B42" s="497" t="s">
        <v>573</v>
      </c>
      <c r="C42" s="498"/>
      <c r="D42" s="499"/>
      <c r="E42" s="613" t="s">
        <v>520</v>
      </c>
      <c r="F42" s="357" t="s">
        <v>521</v>
      </c>
      <c r="G42" s="497" t="s">
        <v>574</v>
      </c>
      <c r="H42" s="498"/>
      <c r="I42" s="499"/>
      <c r="J42" s="613" t="s">
        <v>522</v>
      </c>
      <c r="K42" s="636"/>
      <c r="L42" s="190"/>
    </row>
    <row r="43" spans="1:12" ht="13.5" customHeight="1" thickBot="1">
      <c r="A43" s="648"/>
      <c r="B43" s="503"/>
      <c r="C43" s="504"/>
      <c r="D43" s="505"/>
      <c r="E43" s="615"/>
      <c r="F43" s="359"/>
      <c r="G43" s="503"/>
      <c r="H43" s="504"/>
      <c r="I43" s="505"/>
      <c r="J43" s="615"/>
      <c r="K43" s="649"/>
      <c r="L43" s="190"/>
    </row>
    <row r="44" spans="1:12" ht="12" customHeight="1">
      <c r="A44" s="625">
        <v>4</v>
      </c>
      <c r="B44" s="593" t="s">
        <v>145</v>
      </c>
      <c r="C44" s="650"/>
      <c r="D44" s="650"/>
      <c r="E44" s="192">
        <v>1675.55</v>
      </c>
      <c r="F44" s="192">
        <v>2319.9</v>
      </c>
      <c r="G44" s="593" t="s">
        <v>148</v>
      </c>
      <c r="H44" s="594"/>
      <c r="I44" s="595"/>
      <c r="J44" s="641">
        <v>3280.7</v>
      </c>
      <c r="K44" s="642"/>
      <c r="L44" s="190"/>
    </row>
    <row r="45" spans="1:12" ht="12" customHeight="1">
      <c r="A45" s="625"/>
      <c r="B45" s="596" t="s">
        <v>146</v>
      </c>
      <c r="C45" s="651"/>
      <c r="D45" s="651"/>
      <c r="E45" s="194">
        <v>1772.95</v>
      </c>
      <c r="F45" s="193">
        <v>2562.7</v>
      </c>
      <c r="G45" s="596" t="s">
        <v>149</v>
      </c>
      <c r="H45" s="597"/>
      <c r="I45" s="598"/>
      <c r="J45" s="643">
        <v>4034.65</v>
      </c>
      <c r="K45" s="644"/>
      <c r="L45" s="190"/>
    </row>
    <row r="46" spans="1:12" ht="12" customHeight="1" thickBot="1">
      <c r="A46" s="626"/>
      <c r="B46" s="599" t="s">
        <v>147</v>
      </c>
      <c r="C46" s="652"/>
      <c r="D46" s="652"/>
      <c r="E46" s="203">
        <v>2045.1</v>
      </c>
      <c r="F46" s="202">
        <v>3368.45</v>
      </c>
      <c r="G46" s="599" t="s">
        <v>150</v>
      </c>
      <c r="H46" s="600"/>
      <c r="I46" s="601"/>
      <c r="J46" s="645">
        <v>4887.05</v>
      </c>
      <c r="K46" s="646"/>
      <c r="L46" s="190"/>
    </row>
    <row r="47" spans="1:12" ht="40.5" customHeight="1" thickBot="1">
      <c r="A47" s="632" t="s">
        <v>607</v>
      </c>
      <c r="B47" s="633"/>
      <c r="C47" s="633"/>
      <c r="D47" s="633"/>
      <c r="E47" s="633"/>
      <c r="F47" s="633"/>
      <c r="G47" s="633"/>
      <c r="H47" s="633"/>
      <c r="I47" s="633"/>
      <c r="J47" s="633"/>
      <c r="K47" s="634"/>
      <c r="L47" s="190"/>
    </row>
    <row r="48" spans="1:12" ht="13.5" customHeight="1">
      <c r="A48" s="558" t="s">
        <v>1</v>
      </c>
      <c r="B48" s="561" t="s">
        <v>151</v>
      </c>
      <c r="C48" s="451"/>
      <c r="D48" s="452"/>
      <c r="E48" s="613" t="s">
        <v>526</v>
      </c>
      <c r="F48" s="360"/>
      <c r="G48" s="561" t="s">
        <v>152</v>
      </c>
      <c r="H48" s="451"/>
      <c r="I48" s="452"/>
      <c r="J48" s="635" t="s">
        <v>527</v>
      </c>
      <c r="K48" s="653"/>
      <c r="L48" s="190"/>
    </row>
    <row r="49" spans="1:12" ht="6" customHeight="1" hidden="1">
      <c r="A49" s="559"/>
      <c r="B49" s="453"/>
      <c r="C49" s="454"/>
      <c r="D49" s="455"/>
      <c r="E49" s="614"/>
      <c r="F49" s="361"/>
      <c r="G49" s="453"/>
      <c r="H49" s="454"/>
      <c r="I49" s="455"/>
      <c r="J49" s="637"/>
      <c r="K49" s="654"/>
      <c r="L49" s="190"/>
    </row>
    <row r="50" spans="1:12" ht="11.25" customHeight="1">
      <c r="A50" s="559"/>
      <c r="B50" s="453"/>
      <c r="C50" s="454"/>
      <c r="D50" s="455"/>
      <c r="E50" s="614"/>
      <c r="F50" s="361"/>
      <c r="G50" s="453"/>
      <c r="H50" s="454"/>
      <c r="I50" s="455"/>
      <c r="J50" s="637"/>
      <c r="K50" s="654"/>
      <c r="L50" s="190"/>
    </row>
    <row r="51" spans="1:12" ht="12" customHeight="1" thickBot="1">
      <c r="A51" s="560"/>
      <c r="B51" s="453"/>
      <c r="C51" s="454"/>
      <c r="D51" s="455"/>
      <c r="E51" s="615"/>
      <c r="F51" s="362"/>
      <c r="G51" s="456"/>
      <c r="H51" s="457"/>
      <c r="I51" s="458"/>
      <c r="J51" s="655"/>
      <c r="K51" s="656"/>
      <c r="L51" s="190"/>
    </row>
    <row r="52" spans="1:12" ht="12" customHeight="1">
      <c r="A52" s="624">
        <v>1</v>
      </c>
      <c r="B52" s="375" t="s">
        <v>153</v>
      </c>
      <c r="C52" s="376"/>
      <c r="D52" s="377"/>
      <c r="E52" s="549">
        <v>4413.2</v>
      </c>
      <c r="F52" s="550"/>
      <c r="G52" s="375" t="s">
        <v>528</v>
      </c>
      <c r="H52" s="376"/>
      <c r="I52" s="377"/>
      <c r="J52" s="657">
        <v>3374.8</v>
      </c>
      <c r="K52" s="658"/>
      <c r="L52" s="190"/>
    </row>
    <row r="53" spans="1:12" ht="12" customHeight="1">
      <c r="A53" s="625"/>
      <c r="B53" s="596" t="s">
        <v>154</v>
      </c>
      <c r="C53" s="597"/>
      <c r="D53" s="598"/>
      <c r="E53" s="533">
        <v>4867.5</v>
      </c>
      <c r="F53" s="534"/>
      <c r="G53" s="596" t="s">
        <v>155</v>
      </c>
      <c r="H53" s="597"/>
      <c r="I53" s="598"/>
      <c r="J53" s="659">
        <v>3764.2</v>
      </c>
      <c r="K53" s="660"/>
      <c r="L53" s="190"/>
    </row>
    <row r="54" spans="1:12" ht="12" customHeight="1">
      <c r="A54" s="625"/>
      <c r="B54" s="596" t="s">
        <v>156</v>
      </c>
      <c r="C54" s="597"/>
      <c r="D54" s="598"/>
      <c r="E54" s="533">
        <v>7788</v>
      </c>
      <c r="F54" s="534"/>
      <c r="G54" s="596" t="s">
        <v>157</v>
      </c>
      <c r="H54" s="597"/>
      <c r="I54" s="598"/>
      <c r="J54" s="659">
        <v>5516.5</v>
      </c>
      <c r="K54" s="660"/>
      <c r="L54" s="190"/>
    </row>
    <row r="55" spans="1:12" ht="12" customHeight="1" thickBot="1">
      <c r="A55" s="626"/>
      <c r="B55" s="389" t="s">
        <v>158</v>
      </c>
      <c r="C55" s="406"/>
      <c r="D55" s="407"/>
      <c r="E55" s="543">
        <v>11033</v>
      </c>
      <c r="F55" s="544"/>
      <c r="G55" s="389" t="s">
        <v>159</v>
      </c>
      <c r="H55" s="406"/>
      <c r="I55" s="407"/>
      <c r="J55" s="661">
        <v>7139</v>
      </c>
      <c r="K55" s="662"/>
      <c r="L55" s="190"/>
    </row>
    <row r="56" spans="1:12" ht="24" customHeight="1" thickBot="1">
      <c r="A56" s="663" t="s">
        <v>608</v>
      </c>
      <c r="B56" s="664"/>
      <c r="C56" s="664"/>
      <c r="D56" s="664"/>
      <c r="E56" s="664"/>
      <c r="F56" s="664"/>
      <c r="G56" s="664"/>
      <c r="H56" s="664"/>
      <c r="I56" s="664"/>
      <c r="J56" s="664"/>
      <c r="K56" s="665"/>
      <c r="L56" s="190"/>
    </row>
    <row r="57" spans="1:12" ht="9.75" customHeight="1">
      <c r="A57" s="558" t="s">
        <v>1</v>
      </c>
      <c r="B57" s="561" t="s">
        <v>575</v>
      </c>
      <c r="C57" s="451"/>
      <c r="D57" s="452"/>
      <c r="E57" s="613" t="s">
        <v>576</v>
      </c>
      <c r="F57" s="360"/>
      <c r="G57" s="561" t="s">
        <v>577</v>
      </c>
      <c r="H57" s="451"/>
      <c r="I57" s="452"/>
      <c r="J57" s="613" t="s">
        <v>578</v>
      </c>
      <c r="K57" s="360"/>
      <c r="L57" s="190"/>
    </row>
    <row r="58" spans="1:12" ht="8.25" customHeight="1">
      <c r="A58" s="559"/>
      <c r="B58" s="453"/>
      <c r="C58" s="454"/>
      <c r="D58" s="455"/>
      <c r="E58" s="614"/>
      <c r="F58" s="361"/>
      <c r="G58" s="453"/>
      <c r="H58" s="454"/>
      <c r="I58" s="455"/>
      <c r="J58" s="614"/>
      <c r="K58" s="361"/>
      <c r="L58" s="190"/>
    </row>
    <row r="59" spans="1:12" ht="9" customHeight="1">
      <c r="A59" s="559"/>
      <c r="B59" s="453"/>
      <c r="C59" s="454"/>
      <c r="D59" s="455"/>
      <c r="E59" s="614"/>
      <c r="F59" s="361"/>
      <c r="G59" s="453"/>
      <c r="H59" s="454"/>
      <c r="I59" s="455"/>
      <c r="J59" s="614"/>
      <c r="K59" s="361"/>
      <c r="L59" s="190"/>
    </row>
    <row r="60" spans="1:12" ht="6.75" customHeight="1" thickBot="1">
      <c r="A60" s="560"/>
      <c r="B60" s="456"/>
      <c r="C60" s="457"/>
      <c r="D60" s="458"/>
      <c r="E60" s="615"/>
      <c r="F60" s="362"/>
      <c r="G60" s="456"/>
      <c r="H60" s="457"/>
      <c r="I60" s="458"/>
      <c r="J60" s="615"/>
      <c r="K60" s="362"/>
      <c r="L60" s="190"/>
    </row>
    <row r="61" spans="1:12" ht="12" customHeight="1">
      <c r="A61" s="666">
        <v>4</v>
      </c>
      <c r="B61" s="593" t="s">
        <v>579</v>
      </c>
      <c r="C61" s="594"/>
      <c r="D61" s="595"/>
      <c r="E61" s="641">
        <v>1152.7</v>
      </c>
      <c r="F61" s="642"/>
      <c r="G61" s="593" t="s">
        <v>580</v>
      </c>
      <c r="H61" s="594"/>
      <c r="I61" s="595"/>
      <c r="J61" s="641">
        <v>1516.55</v>
      </c>
      <c r="K61" s="642"/>
      <c r="L61" s="190"/>
    </row>
    <row r="62" spans="1:12" ht="12" customHeight="1">
      <c r="A62" s="667"/>
      <c r="B62" s="596" t="s">
        <v>581</v>
      </c>
      <c r="C62" s="597"/>
      <c r="D62" s="598"/>
      <c r="E62" s="643">
        <v>1443.75</v>
      </c>
      <c r="F62" s="644"/>
      <c r="G62" s="596" t="s">
        <v>582</v>
      </c>
      <c r="H62" s="597"/>
      <c r="I62" s="598"/>
      <c r="J62" s="643">
        <v>2590.7</v>
      </c>
      <c r="K62" s="644"/>
      <c r="L62" s="190"/>
    </row>
    <row r="63" spans="1:11" ht="12" customHeight="1" thickBot="1">
      <c r="A63" s="668"/>
      <c r="B63" s="599" t="s">
        <v>583</v>
      </c>
      <c r="C63" s="600"/>
      <c r="D63" s="601"/>
      <c r="E63" s="645">
        <v>1528.1</v>
      </c>
      <c r="F63" s="646"/>
      <c r="G63" s="599" t="s">
        <v>584</v>
      </c>
      <c r="H63" s="600"/>
      <c r="I63" s="601"/>
      <c r="J63" s="645">
        <v>2870.2</v>
      </c>
      <c r="K63" s="646"/>
    </row>
    <row r="64" spans="11:12" ht="12.75">
      <c r="K64" s="207"/>
      <c r="L64" s="208"/>
    </row>
    <row r="65" spans="11:12" ht="12.75">
      <c r="K65" s="147"/>
      <c r="L65" s="208"/>
    </row>
    <row r="66" ht="12.75">
      <c r="K66" s="147"/>
    </row>
  </sheetData>
  <sheetProtection/>
  <mergeCells count="154">
    <mergeCell ref="G63:I63"/>
    <mergeCell ref="J63:K63"/>
    <mergeCell ref="A61:A63"/>
    <mergeCell ref="B61:D61"/>
    <mergeCell ref="E61:F61"/>
    <mergeCell ref="G61:I61"/>
    <mergeCell ref="J61:K61"/>
    <mergeCell ref="B62:D62"/>
    <mergeCell ref="E62:F62"/>
    <mergeCell ref="G62:I62"/>
    <mergeCell ref="J62:K62"/>
    <mergeCell ref="B63:D63"/>
    <mergeCell ref="A56:K56"/>
    <mergeCell ref="A57:A60"/>
    <mergeCell ref="B57:D60"/>
    <mergeCell ref="E57:F60"/>
    <mergeCell ref="G57:I60"/>
    <mergeCell ref="J57:K60"/>
    <mergeCell ref="E63:F63"/>
    <mergeCell ref="E54:F54"/>
    <mergeCell ref="G54:I54"/>
    <mergeCell ref="J54:K54"/>
    <mergeCell ref="B55:D55"/>
    <mergeCell ref="E55:F55"/>
    <mergeCell ref="G55:I55"/>
    <mergeCell ref="J55:K55"/>
    <mergeCell ref="A52:A55"/>
    <mergeCell ref="B52:D52"/>
    <mergeCell ref="E52:F52"/>
    <mergeCell ref="G52:I52"/>
    <mergeCell ref="J52:K52"/>
    <mergeCell ref="B53:D53"/>
    <mergeCell ref="E53:F53"/>
    <mergeCell ref="G53:I53"/>
    <mergeCell ref="J53:K53"/>
    <mergeCell ref="B54:D54"/>
    <mergeCell ref="A47:K47"/>
    <mergeCell ref="A48:A51"/>
    <mergeCell ref="B48:D51"/>
    <mergeCell ref="E48:F51"/>
    <mergeCell ref="G48:I51"/>
    <mergeCell ref="J48:K51"/>
    <mergeCell ref="A44:A46"/>
    <mergeCell ref="B44:D44"/>
    <mergeCell ref="G44:I44"/>
    <mergeCell ref="J44:K44"/>
    <mergeCell ref="B45:D45"/>
    <mergeCell ref="G45:I45"/>
    <mergeCell ref="J45:K45"/>
    <mergeCell ref="B46:D46"/>
    <mergeCell ref="G46:I46"/>
    <mergeCell ref="J46:K46"/>
    <mergeCell ref="A41:K41"/>
    <mergeCell ref="A42:A43"/>
    <mergeCell ref="B42:D43"/>
    <mergeCell ref="E42:E43"/>
    <mergeCell ref="F42:F43"/>
    <mergeCell ref="G42:I43"/>
    <mergeCell ref="J42:K43"/>
    <mergeCell ref="A38:A40"/>
    <mergeCell ref="B38:D38"/>
    <mergeCell ref="G38:I38"/>
    <mergeCell ref="J38:K38"/>
    <mergeCell ref="B39:D39"/>
    <mergeCell ref="G39:I39"/>
    <mergeCell ref="J39:K39"/>
    <mergeCell ref="B40:D40"/>
    <mergeCell ref="G40:I40"/>
    <mergeCell ref="J40:K40"/>
    <mergeCell ref="A34:K34"/>
    <mergeCell ref="A35:A37"/>
    <mergeCell ref="B35:D37"/>
    <mergeCell ref="E35:E37"/>
    <mergeCell ref="F35:F37"/>
    <mergeCell ref="G35:I37"/>
    <mergeCell ref="J35:K37"/>
    <mergeCell ref="G32:I32"/>
    <mergeCell ref="J32:K32"/>
    <mergeCell ref="B33:D33"/>
    <mergeCell ref="E33:F33"/>
    <mergeCell ref="G33:I33"/>
    <mergeCell ref="J33:K33"/>
    <mergeCell ref="E30:F30"/>
    <mergeCell ref="G30:I30"/>
    <mergeCell ref="J30:K30"/>
    <mergeCell ref="A31:A33"/>
    <mergeCell ref="B31:D31"/>
    <mergeCell ref="E31:F31"/>
    <mergeCell ref="G31:I31"/>
    <mergeCell ref="J31:K31"/>
    <mergeCell ref="B32:D32"/>
    <mergeCell ref="E32:F32"/>
    <mergeCell ref="A28:A30"/>
    <mergeCell ref="B28:D28"/>
    <mergeCell ref="E28:F28"/>
    <mergeCell ref="G28:I28"/>
    <mergeCell ref="J28:K28"/>
    <mergeCell ref="B29:D29"/>
    <mergeCell ref="E29:F29"/>
    <mergeCell ref="G29:I29"/>
    <mergeCell ref="J29:K29"/>
    <mergeCell ref="B30:D30"/>
    <mergeCell ref="B26:D26"/>
    <mergeCell ref="E26:F26"/>
    <mergeCell ref="G26:I26"/>
    <mergeCell ref="J26:K26"/>
    <mergeCell ref="B27:D27"/>
    <mergeCell ref="E27:F27"/>
    <mergeCell ref="G27:I27"/>
    <mergeCell ref="J27:K27"/>
    <mergeCell ref="A21:A24"/>
    <mergeCell ref="B21:D24"/>
    <mergeCell ref="E21:F24"/>
    <mergeCell ref="G21:I24"/>
    <mergeCell ref="J21:K24"/>
    <mergeCell ref="A25:A27"/>
    <mergeCell ref="B25:D25"/>
    <mergeCell ref="E25:F25"/>
    <mergeCell ref="G25:I25"/>
    <mergeCell ref="J25:K25"/>
    <mergeCell ref="A18:A20"/>
    <mergeCell ref="B18:D18"/>
    <mergeCell ref="G18:I18"/>
    <mergeCell ref="B19:D19"/>
    <mergeCell ref="G19:I19"/>
    <mergeCell ref="B20:D20"/>
    <mergeCell ref="G20:I20"/>
    <mergeCell ref="A15:A17"/>
    <mergeCell ref="B15:D15"/>
    <mergeCell ref="G15:I15"/>
    <mergeCell ref="B16:D16"/>
    <mergeCell ref="G16:I16"/>
    <mergeCell ref="B17:D17"/>
    <mergeCell ref="G17:I17"/>
    <mergeCell ref="K8:K11"/>
    <mergeCell ref="A12:A14"/>
    <mergeCell ref="B12:D12"/>
    <mergeCell ref="G12:I12"/>
    <mergeCell ref="B13:D13"/>
    <mergeCell ref="G13:I13"/>
    <mergeCell ref="B14:D14"/>
    <mergeCell ref="G14:I14"/>
    <mergeCell ref="A8:A11"/>
    <mergeCell ref="B8:D11"/>
    <mergeCell ref="E8:E11"/>
    <mergeCell ref="F8:F11"/>
    <mergeCell ref="G8:I11"/>
    <mergeCell ref="J8:J11"/>
    <mergeCell ref="G1:K1"/>
    <mergeCell ref="G3:L3"/>
    <mergeCell ref="G4:L4"/>
    <mergeCell ref="A5:K5"/>
    <mergeCell ref="A6:K6"/>
    <mergeCell ref="A7:K7"/>
  </mergeCells>
  <hyperlinks>
    <hyperlink ref="G4" r:id="rId1" display="www.electrocabelsnab.ru"/>
  </hyperlinks>
  <printOptions/>
  <pageMargins left="0.3937007874015748" right="0.1968503937007874" top="0.1968503937007874" bottom="0.1968503937007874" header="0" footer="0"/>
  <pageSetup horizontalDpi="600" verticalDpi="600" orientation="portrait" paperSize="9" scale="91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3.25390625" style="209" customWidth="1"/>
    <col min="2" max="2" width="12.625" style="209" customWidth="1"/>
    <col min="3" max="3" width="14.75390625" style="209" customWidth="1"/>
    <col min="4" max="4" width="15.00390625" style="209" customWidth="1"/>
    <col min="5" max="5" width="12.00390625" style="209" customWidth="1"/>
    <col min="6" max="6" width="4.125" style="209" customWidth="1"/>
    <col min="7" max="7" width="12.75390625" style="209" customWidth="1"/>
    <col min="8" max="8" width="15.625" style="209" customWidth="1"/>
    <col min="9" max="9" width="14.25390625" style="209" customWidth="1"/>
    <col min="10" max="10" width="13.25390625" style="209" customWidth="1"/>
    <col min="11" max="11" width="12.00390625" style="209" customWidth="1"/>
    <col min="12" max="12" width="12.875" style="209" bestFit="1" customWidth="1"/>
    <col min="13" max="13" width="12.375" style="209" customWidth="1"/>
    <col min="14" max="16384" width="9.125" style="209" customWidth="1"/>
  </cols>
  <sheetData>
    <row r="1" spans="6:11" ht="12.75">
      <c r="F1" s="669"/>
      <c r="G1" s="669"/>
      <c r="H1" s="669"/>
      <c r="I1" s="669"/>
      <c r="J1" s="669"/>
      <c r="K1" s="210"/>
    </row>
    <row r="2" spans="1:17" ht="15.75" customHeight="1">
      <c r="A2" s="211"/>
      <c r="B2" s="70"/>
      <c r="C2" s="70"/>
      <c r="D2" s="70"/>
      <c r="E2" s="211"/>
      <c r="F2" s="315" t="s">
        <v>610</v>
      </c>
      <c r="G2" s="315"/>
      <c r="H2" s="315"/>
      <c r="I2" s="315"/>
      <c r="J2" s="315"/>
      <c r="K2" s="145"/>
      <c r="L2" s="145"/>
      <c r="M2" s="212"/>
      <c r="N2" s="213"/>
      <c r="O2" s="213"/>
      <c r="P2" s="213"/>
      <c r="Q2" s="213"/>
    </row>
    <row r="3" spans="1:17" ht="16.5" customHeight="1">
      <c r="A3" s="214"/>
      <c r="B3" s="70"/>
      <c r="C3" s="70"/>
      <c r="D3" s="70"/>
      <c r="E3" s="211"/>
      <c r="F3" s="316" t="s">
        <v>615</v>
      </c>
      <c r="G3" s="316"/>
      <c r="H3" s="316"/>
      <c r="I3" s="316"/>
      <c r="J3" s="316"/>
      <c r="K3" s="84"/>
      <c r="L3" s="84"/>
      <c r="M3" s="215"/>
      <c r="N3" s="216"/>
      <c r="O3" s="216"/>
      <c r="P3" s="216"/>
      <c r="Q3" s="216"/>
    </row>
    <row r="4" spans="1:17" ht="14.25" customHeight="1">
      <c r="A4" s="217"/>
      <c r="B4" s="217"/>
      <c r="C4" s="217"/>
      <c r="D4" s="217"/>
      <c r="E4" s="217"/>
      <c r="F4" s="316" t="s">
        <v>616</v>
      </c>
      <c r="G4" s="316"/>
      <c r="H4" s="316"/>
      <c r="I4" s="316"/>
      <c r="J4" s="316"/>
      <c r="K4" s="83"/>
      <c r="L4" s="85"/>
      <c r="M4" s="218"/>
      <c r="N4" s="216"/>
      <c r="O4" s="216"/>
      <c r="P4" s="216"/>
      <c r="Q4" s="216"/>
    </row>
    <row r="5" spans="1:17" ht="13.5" customHeight="1">
      <c r="A5" s="217"/>
      <c r="B5" s="217"/>
      <c r="C5" s="217"/>
      <c r="D5" s="217"/>
      <c r="E5" s="217"/>
      <c r="F5" s="444" t="s">
        <v>614</v>
      </c>
      <c r="G5" s="445"/>
      <c r="H5" s="445"/>
      <c r="I5" s="445"/>
      <c r="J5" s="445"/>
      <c r="K5" s="219"/>
      <c r="L5" s="220"/>
      <c r="M5" s="218"/>
      <c r="N5" s="216"/>
      <c r="O5" s="216"/>
      <c r="P5" s="216"/>
      <c r="Q5" s="216"/>
    </row>
    <row r="6" spans="1:13" ht="51" customHeight="1">
      <c r="A6" s="670" t="s">
        <v>585</v>
      </c>
      <c r="B6" s="670"/>
      <c r="C6" s="670"/>
      <c r="D6" s="670"/>
      <c r="E6" s="670"/>
      <c r="F6" s="670"/>
      <c r="G6" s="670"/>
      <c r="H6" s="670"/>
      <c r="I6" s="670"/>
      <c r="J6" s="670"/>
      <c r="K6" s="221"/>
      <c r="L6" s="221"/>
      <c r="M6" s="221"/>
    </row>
    <row r="7" spans="1:20" ht="18.75" thickBot="1">
      <c r="A7" s="221"/>
      <c r="B7" s="221"/>
      <c r="C7" s="221"/>
      <c r="D7" s="221"/>
      <c r="E7" s="221"/>
      <c r="F7" s="221"/>
      <c r="G7" s="222" t="s">
        <v>589</v>
      </c>
      <c r="H7" s="221"/>
      <c r="I7" s="221"/>
      <c r="K7" s="223"/>
      <c r="L7" s="223"/>
      <c r="M7" s="223"/>
      <c r="N7" s="223"/>
      <c r="O7" s="223"/>
      <c r="P7" s="223"/>
      <c r="Q7" s="223"/>
      <c r="R7" s="223"/>
      <c r="S7" s="223"/>
      <c r="T7" s="223"/>
    </row>
    <row r="8" spans="1:13" ht="46.5" customHeight="1" thickBot="1">
      <c r="A8" s="671" t="s">
        <v>586</v>
      </c>
      <c r="B8" s="672"/>
      <c r="C8" s="672"/>
      <c r="D8" s="672"/>
      <c r="E8" s="673"/>
      <c r="F8" s="671" t="s">
        <v>587</v>
      </c>
      <c r="G8" s="672"/>
      <c r="H8" s="672"/>
      <c r="I8" s="672"/>
      <c r="J8" s="673"/>
      <c r="K8" s="224"/>
      <c r="L8" s="224"/>
      <c r="M8" s="224"/>
    </row>
    <row r="9" spans="1:13" ht="79.5" customHeight="1" thickBot="1">
      <c r="A9" s="225" t="s">
        <v>0</v>
      </c>
      <c r="B9" s="226" t="s">
        <v>551</v>
      </c>
      <c r="C9" s="227" t="s">
        <v>541</v>
      </c>
      <c r="D9" s="228" t="s">
        <v>360</v>
      </c>
      <c r="E9" s="229" t="s">
        <v>361</v>
      </c>
      <c r="F9" s="225" t="s">
        <v>0</v>
      </c>
      <c r="G9" s="226" t="s">
        <v>551</v>
      </c>
      <c r="H9" s="227" t="s">
        <v>541</v>
      </c>
      <c r="I9" s="228" t="s">
        <v>360</v>
      </c>
      <c r="J9" s="228" t="s">
        <v>361</v>
      </c>
      <c r="K9" s="230"/>
      <c r="L9" s="230"/>
      <c r="M9" s="230"/>
    </row>
    <row r="10" spans="1:13" ht="13.5" thickBot="1">
      <c r="A10" s="674" t="s">
        <v>14</v>
      </c>
      <c r="B10" s="231" t="s">
        <v>161</v>
      </c>
      <c r="C10" s="232" t="s">
        <v>162</v>
      </c>
      <c r="D10" s="233">
        <v>42</v>
      </c>
      <c r="E10" s="234">
        <v>212.4</v>
      </c>
      <c r="F10" s="674" t="s">
        <v>14</v>
      </c>
      <c r="G10" s="235" t="s">
        <v>161</v>
      </c>
      <c r="H10" s="236" t="s">
        <v>163</v>
      </c>
      <c r="I10" s="233">
        <v>125</v>
      </c>
      <c r="J10" s="234">
        <v>283.2</v>
      </c>
      <c r="K10" s="237"/>
      <c r="L10" s="230"/>
      <c r="M10" s="230"/>
    </row>
    <row r="11" spans="1:13" ht="13.5" thickBot="1">
      <c r="A11" s="674"/>
      <c r="B11" s="238" t="s">
        <v>164</v>
      </c>
      <c r="C11" s="239" t="s">
        <v>165</v>
      </c>
      <c r="D11" s="240">
        <v>59</v>
      </c>
      <c r="E11" s="241">
        <v>259.6</v>
      </c>
      <c r="F11" s="674"/>
      <c r="G11" s="242" t="s">
        <v>164</v>
      </c>
      <c r="H11" s="243" t="s">
        <v>166</v>
      </c>
      <c r="I11" s="240">
        <v>138</v>
      </c>
      <c r="J11" s="241">
        <v>330.4</v>
      </c>
      <c r="K11" s="237"/>
      <c r="L11" s="230"/>
      <c r="M11" s="230"/>
    </row>
    <row r="12" spans="1:13" ht="13.5" thickBot="1">
      <c r="A12" s="674"/>
      <c r="B12" s="238" t="s">
        <v>167</v>
      </c>
      <c r="C12" s="239" t="s">
        <v>168</v>
      </c>
      <c r="D12" s="240">
        <v>79</v>
      </c>
      <c r="E12" s="241">
        <v>354</v>
      </c>
      <c r="F12" s="674"/>
      <c r="G12" s="242" t="s">
        <v>167</v>
      </c>
      <c r="H12" s="243" t="s">
        <v>169</v>
      </c>
      <c r="I12" s="240">
        <v>150</v>
      </c>
      <c r="J12" s="241">
        <v>424.8</v>
      </c>
      <c r="K12" s="237"/>
      <c r="L12" s="230"/>
      <c r="M12" s="230"/>
    </row>
    <row r="13" spans="1:13" ht="13.5" thickBot="1">
      <c r="A13" s="674"/>
      <c r="B13" s="238" t="s">
        <v>170</v>
      </c>
      <c r="C13" s="239" t="s">
        <v>171</v>
      </c>
      <c r="D13" s="240">
        <v>101</v>
      </c>
      <c r="E13" s="241">
        <v>721</v>
      </c>
      <c r="F13" s="674"/>
      <c r="G13" s="242" t="s">
        <v>170</v>
      </c>
      <c r="H13" s="243" t="s">
        <v>172</v>
      </c>
      <c r="I13" s="240">
        <v>265</v>
      </c>
      <c r="J13" s="241">
        <v>855</v>
      </c>
      <c r="K13" s="237"/>
      <c r="L13" s="230"/>
      <c r="M13" s="230"/>
    </row>
    <row r="14" spans="1:13" ht="13.5" thickBot="1">
      <c r="A14" s="674"/>
      <c r="B14" s="238" t="s">
        <v>173</v>
      </c>
      <c r="C14" s="239" t="s">
        <v>174</v>
      </c>
      <c r="D14" s="240">
        <v>115</v>
      </c>
      <c r="E14" s="241">
        <v>811</v>
      </c>
      <c r="F14" s="674"/>
      <c r="G14" s="242" t="s">
        <v>173</v>
      </c>
      <c r="H14" s="243" t="s">
        <v>175</v>
      </c>
      <c r="I14" s="240">
        <v>284</v>
      </c>
      <c r="J14" s="241">
        <v>1130</v>
      </c>
      <c r="K14" s="237"/>
      <c r="L14" s="230"/>
      <c r="M14" s="230"/>
    </row>
    <row r="15" spans="1:13" ht="13.5" thickBot="1">
      <c r="A15" s="674"/>
      <c r="B15" s="244" t="s">
        <v>176</v>
      </c>
      <c r="C15" s="245" t="s">
        <v>177</v>
      </c>
      <c r="D15" s="246">
        <v>133</v>
      </c>
      <c r="E15" s="247">
        <v>1260</v>
      </c>
      <c r="F15" s="674"/>
      <c r="G15" s="248" t="s">
        <v>176</v>
      </c>
      <c r="H15" s="249" t="s">
        <v>178</v>
      </c>
      <c r="I15" s="246">
        <v>307</v>
      </c>
      <c r="J15" s="247">
        <v>1507</v>
      </c>
      <c r="K15" s="237"/>
      <c r="L15" s="230"/>
      <c r="M15" s="230"/>
    </row>
    <row r="16" spans="1:13" ht="13.5" thickBot="1">
      <c r="A16" s="674" t="s">
        <v>40</v>
      </c>
      <c r="B16" s="250" t="s">
        <v>161</v>
      </c>
      <c r="C16" s="251" t="s">
        <v>180</v>
      </c>
      <c r="D16" s="252">
        <v>515.66</v>
      </c>
      <c r="E16" s="253">
        <v>670</v>
      </c>
      <c r="F16" s="674" t="s">
        <v>40</v>
      </c>
      <c r="G16" s="235" t="s">
        <v>161</v>
      </c>
      <c r="H16" s="236" t="s">
        <v>181</v>
      </c>
      <c r="I16" s="233">
        <v>678.5</v>
      </c>
      <c r="J16" s="234">
        <v>868.48</v>
      </c>
      <c r="L16" s="230"/>
      <c r="M16" s="230"/>
    </row>
    <row r="17" spans="1:13" ht="13.5" thickBot="1">
      <c r="A17" s="674"/>
      <c r="B17" s="238" t="s">
        <v>164</v>
      </c>
      <c r="C17" s="239" t="s">
        <v>182</v>
      </c>
      <c r="D17" s="240">
        <v>558.14</v>
      </c>
      <c r="E17" s="241">
        <v>755.2</v>
      </c>
      <c r="F17" s="674"/>
      <c r="G17" s="242" t="s">
        <v>164</v>
      </c>
      <c r="H17" s="243" t="s">
        <v>183</v>
      </c>
      <c r="I17" s="240">
        <v>739.86</v>
      </c>
      <c r="J17" s="241">
        <v>932.2</v>
      </c>
      <c r="L17" s="230"/>
      <c r="M17" s="230"/>
    </row>
    <row r="18" spans="1:13" ht="13.5" thickBot="1">
      <c r="A18" s="674"/>
      <c r="B18" s="238" t="s">
        <v>167</v>
      </c>
      <c r="C18" s="239" t="s">
        <v>184</v>
      </c>
      <c r="D18" s="240">
        <v>649</v>
      </c>
      <c r="E18" s="241">
        <v>814.2</v>
      </c>
      <c r="F18" s="674"/>
      <c r="G18" s="242" t="s">
        <v>167</v>
      </c>
      <c r="H18" s="243" t="s">
        <v>185</v>
      </c>
      <c r="I18" s="240">
        <v>791.78</v>
      </c>
      <c r="J18" s="241">
        <v>991.2</v>
      </c>
      <c r="L18" s="230"/>
      <c r="M18" s="230"/>
    </row>
    <row r="19" spans="1:13" ht="13.5" thickBot="1">
      <c r="A19" s="674"/>
      <c r="B19" s="238" t="s">
        <v>170</v>
      </c>
      <c r="C19" s="239" t="s">
        <v>186</v>
      </c>
      <c r="D19" s="240">
        <v>972.4</v>
      </c>
      <c r="E19" s="241">
        <v>1826</v>
      </c>
      <c r="F19" s="674"/>
      <c r="G19" s="242" t="s">
        <v>170</v>
      </c>
      <c r="H19" s="243" t="s">
        <v>187</v>
      </c>
      <c r="I19" s="240">
        <v>1280.4</v>
      </c>
      <c r="J19" s="241">
        <v>2049.3</v>
      </c>
      <c r="L19" s="230"/>
      <c r="M19" s="230"/>
    </row>
    <row r="20" spans="1:13" ht="13.5" thickBot="1">
      <c r="A20" s="674"/>
      <c r="B20" s="238" t="s">
        <v>173</v>
      </c>
      <c r="C20" s="239" t="s">
        <v>188</v>
      </c>
      <c r="D20" s="240">
        <v>1078</v>
      </c>
      <c r="E20" s="241">
        <v>2051.5</v>
      </c>
      <c r="F20" s="674"/>
      <c r="G20" s="242" t="s">
        <v>173</v>
      </c>
      <c r="H20" s="243" t="s">
        <v>189</v>
      </c>
      <c r="I20" s="240">
        <v>1372.8</v>
      </c>
      <c r="J20" s="241">
        <v>2277</v>
      </c>
      <c r="L20" s="230"/>
      <c r="M20" s="230"/>
    </row>
    <row r="21" spans="1:13" ht="13.5" thickBot="1">
      <c r="A21" s="674"/>
      <c r="B21" s="254" t="s">
        <v>176</v>
      </c>
      <c r="C21" s="255" t="s">
        <v>190</v>
      </c>
      <c r="D21" s="256">
        <v>1155</v>
      </c>
      <c r="E21" s="257">
        <v>2634.5</v>
      </c>
      <c r="F21" s="674"/>
      <c r="G21" s="248" t="s">
        <v>176</v>
      </c>
      <c r="H21" s="249" t="s">
        <v>191</v>
      </c>
      <c r="I21" s="246">
        <v>1505.9</v>
      </c>
      <c r="J21" s="247">
        <v>2858.9</v>
      </c>
      <c r="L21" s="230"/>
      <c r="M21" s="230"/>
    </row>
    <row r="22" spans="1:13" ht="13.5" thickBot="1">
      <c r="A22" s="674" t="s">
        <v>90</v>
      </c>
      <c r="B22" s="231" t="s">
        <v>161</v>
      </c>
      <c r="C22" s="232" t="s">
        <v>192</v>
      </c>
      <c r="D22" s="233">
        <v>1336.5</v>
      </c>
      <c r="E22" s="234">
        <v>1708.3</v>
      </c>
      <c r="F22" s="674" t="s">
        <v>90</v>
      </c>
      <c r="G22" s="235" t="s">
        <v>161</v>
      </c>
      <c r="H22" s="236" t="s">
        <v>193</v>
      </c>
      <c r="I22" s="233">
        <v>2095.5</v>
      </c>
      <c r="J22" s="234">
        <v>2459.6</v>
      </c>
      <c r="L22" s="230"/>
      <c r="M22" s="230"/>
    </row>
    <row r="23" spans="1:13" ht="13.5" thickBot="1">
      <c r="A23" s="674"/>
      <c r="B23" s="238" t="s">
        <v>164</v>
      </c>
      <c r="C23" s="239" t="s">
        <v>194</v>
      </c>
      <c r="D23" s="240">
        <v>1502.6</v>
      </c>
      <c r="E23" s="241">
        <v>2277</v>
      </c>
      <c r="F23" s="674"/>
      <c r="G23" s="242" t="s">
        <v>164</v>
      </c>
      <c r="H23" s="243" t="s">
        <v>195</v>
      </c>
      <c r="I23" s="240">
        <v>2255</v>
      </c>
      <c r="J23" s="241">
        <v>2642.2</v>
      </c>
      <c r="L23" s="230"/>
      <c r="M23" s="230"/>
    </row>
    <row r="24" spans="1:13" ht="13.5" thickBot="1">
      <c r="A24" s="674"/>
      <c r="B24" s="238" t="s">
        <v>167</v>
      </c>
      <c r="C24" s="239" t="s">
        <v>196</v>
      </c>
      <c r="D24" s="240">
        <v>1708.3</v>
      </c>
      <c r="E24" s="241">
        <v>2460.7</v>
      </c>
      <c r="F24" s="674"/>
      <c r="G24" s="242" t="s">
        <v>167</v>
      </c>
      <c r="H24" s="243" t="s">
        <v>197</v>
      </c>
      <c r="I24" s="240">
        <v>2460.7</v>
      </c>
      <c r="J24" s="241">
        <v>3007.4</v>
      </c>
      <c r="L24" s="230"/>
      <c r="M24" s="230"/>
    </row>
    <row r="25" spans="1:13" ht="13.5" thickBot="1">
      <c r="A25" s="674"/>
      <c r="B25" s="238" t="s">
        <v>170</v>
      </c>
      <c r="C25" s="239" t="s">
        <v>198</v>
      </c>
      <c r="D25" s="240">
        <v>2255</v>
      </c>
      <c r="E25" s="241">
        <v>3386.9</v>
      </c>
      <c r="F25" s="674"/>
      <c r="G25" s="242" t="s">
        <v>170</v>
      </c>
      <c r="H25" s="243" t="s">
        <v>199</v>
      </c>
      <c r="I25" s="240">
        <v>3007.4</v>
      </c>
      <c r="J25" s="241">
        <v>4145.9</v>
      </c>
      <c r="L25" s="230"/>
      <c r="M25" s="230"/>
    </row>
    <row r="26" spans="1:13" ht="13.5" thickBot="1">
      <c r="A26" s="674"/>
      <c r="B26" s="238" t="s">
        <v>173</v>
      </c>
      <c r="C26" s="239" t="s">
        <v>200</v>
      </c>
      <c r="D26" s="240">
        <v>2460.7</v>
      </c>
      <c r="E26" s="241">
        <v>3963.3</v>
      </c>
      <c r="F26" s="674"/>
      <c r="G26" s="242" t="s">
        <v>173</v>
      </c>
      <c r="H26" s="243" t="s">
        <v>201</v>
      </c>
      <c r="I26" s="240">
        <v>3212</v>
      </c>
      <c r="J26" s="241">
        <v>4715.7</v>
      </c>
      <c r="L26" s="230"/>
      <c r="M26" s="230"/>
    </row>
    <row r="27" spans="1:13" ht="13.5" thickBot="1">
      <c r="A27" s="675"/>
      <c r="B27" s="254" t="s">
        <v>176</v>
      </c>
      <c r="C27" s="255" t="s">
        <v>202</v>
      </c>
      <c r="D27" s="246">
        <v>2642.2</v>
      </c>
      <c r="E27" s="257">
        <v>4510</v>
      </c>
      <c r="F27" s="674"/>
      <c r="G27" s="248" t="s">
        <v>176</v>
      </c>
      <c r="H27" s="249" t="s">
        <v>203</v>
      </c>
      <c r="I27" s="246">
        <v>3386.9</v>
      </c>
      <c r="J27" s="247">
        <v>5262.4</v>
      </c>
      <c r="L27" s="230"/>
      <c r="M27" s="230"/>
    </row>
    <row r="28" spans="1:13" ht="53.25" customHeight="1" thickBot="1">
      <c r="A28" s="671" t="s">
        <v>588</v>
      </c>
      <c r="B28" s="672"/>
      <c r="C28" s="672"/>
      <c r="D28" s="672"/>
      <c r="E28" s="672"/>
      <c r="F28" s="672"/>
      <c r="G28" s="672"/>
      <c r="H28" s="672"/>
      <c r="I28" s="672"/>
      <c r="J28" s="673"/>
      <c r="K28" s="258"/>
      <c r="L28" s="258"/>
      <c r="M28" s="258"/>
    </row>
    <row r="29" spans="1:13" ht="76.5" customHeight="1" thickBot="1">
      <c r="A29" s="119" t="s">
        <v>0</v>
      </c>
      <c r="B29" s="676" t="s">
        <v>551</v>
      </c>
      <c r="C29" s="677"/>
      <c r="D29" s="678" t="s">
        <v>541</v>
      </c>
      <c r="E29" s="678"/>
      <c r="F29" s="679"/>
      <c r="G29" s="680" t="s">
        <v>542</v>
      </c>
      <c r="H29" s="681"/>
      <c r="I29" s="682" t="s">
        <v>543</v>
      </c>
      <c r="J29" s="683"/>
      <c r="K29" s="258"/>
      <c r="L29" s="258"/>
      <c r="M29" s="258"/>
    </row>
    <row r="30" spans="1:13" ht="14.25" customHeight="1" thickBot="1">
      <c r="A30" s="684" t="s">
        <v>14</v>
      </c>
      <c r="B30" s="685" t="s">
        <v>544</v>
      </c>
      <c r="C30" s="686"/>
      <c r="D30" s="687" t="s">
        <v>204</v>
      </c>
      <c r="E30" s="688"/>
      <c r="F30" s="689"/>
      <c r="G30" s="690">
        <v>547.69</v>
      </c>
      <c r="H30" s="691"/>
      <c r="I30" s="692">
        <v>612</v>
      </c>
      <c r="J30" s="691"/>
      <c r="K30" s="230"/>
      <c r="L30" s="259"/>
      <c r="M30" s="259"/>
    </row>
    <row r="31" spans="1:13" ht="13.5" thickBot="1">
      <c r="A31" s="684"/>
      <c r="B31" s="693" t="s">
        <v>545</v>
      </c>
      <c r="C31" s="694"/>
      <c r="D31" s="695" t="s">
        <v>207</v>
      </c>
      <c r="E31" s="696"/>
      <c r="F31" s="697"/>
      <c r="G31" s="698">
        <v>603.82</v>
      </c>
      <c r="H31" s="699"/>
      <c r="I31" s="700">
        <v>700</v>
      </c>
      <c r="J31" s="699"/>
      <c r="K31" s="230"/>
      <c r="L31" s="259"/>
      <c r="M31" s="259"/>
    </row>
    <row r="32" spans="1:13" ht="13.5" customHeight="1" thickBot="1">
      <c r="A32" s="684"/>
      <c r="B32" s="693" t="s">
        <v>546</v>
      </c>
      <c r="C32" s="694"/>
      <c r="D32" s="695" t="s">
        <v>210</v>
      </c>
      <c r="E32" s="696"/>
      <c r="F32" s="697"/>
      <c r="G32" s="698">
        <v>644.4</v>
      </c>
      <c r="H32" s="699"/>
      <c r="I32" s="700">
        <v>786</v>
      </c>
      <c r="J32" s="699"/>
      <c r="K32" s="230"/>
      <c r="L32" s="230"/>
      <c r="M32" s="260"/>
    </row>
    <row r="33" spans="1:13" ht="13.5" thickBot="1">
      <c r="A33" s="684"/>
      <c r="B33" s="693" t="s">
        <v>547</v>
      </c>
      <c r="C33" s="694"/>
      <c r="D33" s="695" t="s">
        <v>213</v>
      </c>
      <c r="E33" s="696"/>
      <c r="F33" s="697"/>
      <c r="G33" s="698">
        <v>702</v>
      </c>
      <c r="H33" s="699"/>
      <c r="I33" s="700">
        <v>1202</v>
      </c>
      <c r="J33" s="699"/>
      <c r="K33" s="230"/>
      <c r="L33" s="230"/>
      <c r="M33" s="259"/>
    </row>
    <row r="34" spans="1:13" ht="13.5" thickBot="1">
      <c r="A34" s="684"/>
      <c r="B34" s="693" t="s">
        <v>548</v>
      </c>
      <c r="C34" s="694"/>
      <c r="D34" s="695" t="s">
        <v>216</v>
      </c>
      <c r="E34" s="696"/>
      <c r="F34" s="697"/>
      <c r="G34" s="698">
        <v>787.7</v>
      </c>
      <c r="H34" s="699"/>
      <c r="I34" s="700">
        <v>1477</v>
      </c>
      <c r="J34" s="699"/>
      <c r="K34" s="261"/>
      <c r="L34" s="230"/>
      <c r="M34" s="262"/>
    </row>
    <row r="35" spans="1:13" ht="13.5" thickBot="1">
      <c r="A35" s="684"/>
      <c r="B35" s="701" t="s">
        <v>176</v>
      </c>
      <c r="C35" s="702"/>
      <c r="D35" s="703" t="s">
        <v>219</v>
      </c>
      <c r="E35" s="704"/>
      <c r="F35" s="705"/>
      <c r="G35" s="706">
        <v>820</v>
      </c>
      <c r="H35" s="707"/>
      <c r="I35" s="708">
        <v>1933</v>
      </c>
      <c r="J35" s="707"/>
      <c r="K35" s="261"/>
      <c r="L35" s="230"/>
      <c r="M35" s="262"/>
    </row>
    <row r="36" spans="1:13" ht="13.5" thickBot="1">
      <c r="A36" s="684" t="s">
        <v>40</v>
      </c>
      <c r="B36" s="685" t="s">
        <v>544</v>
      </c>
      <c r="C36" s="686"/>
      <c r="D36" s="687" t="s">
        <v>205</v>
      </c>
      <c r="E36" s="688"/>
      <c r="F36" s="689"/>
      <c r="G36" s="690">
        <v>1315.6</v>
      </c>
      <c r="H36" s="691"/>
      <c r="I36" s="690">
        <v>1382.72</v>
      </c>
      <c r="J36" s="691"/>
      <c r="K36" s="261"/>
      <c r="L36" s="230"/>
      <c r="M36" s="262"/>
    </row>
    <row r="37" spans="1:13" ht="13.5" thickBot="1">
      <c r="A37" s="684"/>
      <c r="B37" s="693" t="s">
        <v>545</v>
      </c>
      <c r="C37" s="694"/>
      <c r="D37" s="695" t="s">
        <v>208</v>
      </c>
      <c r="E37" s="696"/>
      <c r="F37" s="697"/>
      <c r="G37" s="698">
        <v>1372.8</v>
      </c>
      <c r="H37" s="699"/>
      <c r="I37" s="698">
        <v>1474.41</v>
      </c>
      <c r="J37" s="699"/>
      <c r="K37" s="261"/>
      <c r="L37" s="230"/>
      <c r="M37" s="262"/>
    </row>
    <row r="38" spans="1:13" ht="13.5" thickBot="1">
      <c r="A38" s="684"/>
      <c r="B38" s="693" t="s">
        <v>546</v>
      </c>
      <c r="C38" s="694"/>
      <c r="D38" s="695" t="s">
        <v>211</v>
      </c>
      <c r="E38" s="696"/>
      <c r="F38" s="697"/>
      <c r="G38" s="698">
        <v>1422.85</v>
      </c>
      <c r="H38" s="699"/>
      <c r="I38" s="698">
        <v>1553.71</v>
      </c>
      <c r="J38" s="699"/>
      <c r="K38" s="261"/>
      <c r="L38" s="230"/>
      <c r="M38" s="262"/>
    </row>
    <row r="39" spans="1:13" ht="13.5" thickBot="1">
      <c r="A39" s="684"/>
      <c r="B39" s="693" t="s">
        <v>547</v>
      </c>
      <c r="C39" s="694"/>
      <c r="D39" s="695" t="s">
        <v>214</v>
      </c>
      <c r="E39" s="696"/>
      <c r="F39" s="697"/>
      <c r="G39" s="698">
        <v>1884.8</v>
      </c>
      <c r="H39" s="699"/>
      <c r="I39" s="698">
        <f>1.1*2029</f>
        <v>2231.9</v>
      </c>
      <c r="J39" s="699"/>
      <c r="K39" s="261"/>
      <c r="L39" s="230"/>
      <c r="M39" s="262"/>
    </row>
    <row r="40" spans="1:13" ht="12.75" customHeight="1" thickBot="1">
      <c r="A40" s="684"/>
      <c r="B40" s="693" t="s">
        <v>548</v>
      </c>
      <c r="C40" s="694"/>
      <c r="D40" s="695" t="s">
        <v>217</v>
      </c>
      <c r="E40" s="696"/>
      <c r="F40" s="697"/>
      <c r="G40" s="698">
        <v>2188.8</v>
      </c>
      <c r="H40" s="699"/>
      <c r="I40" s="698">
        <f>1.1*2402</f>
        <v>2642.2000000000003</v>
      </c>
      <c r="J40" s="699"/>
      <c r="K40" s="258"/>
      <c r="L40" s="258"/>
      <c r="M40" s="258"/>
    </row>
    <row r="41" spans="1:13" ht="13.5" customHeight="1" thickBot="1">
      <c r="A41" s="684"/>
      <c r="B41" s="701" t="s">
        <v>176</v>
      </c>
      <c r="C41" s="702"/>
      <c r="D41" s="703" t="s">
        <v>220</v>
      </c>
      <c r="E41" s="704"/>
      <c r="F41" s="705"/>
      <c r="G41" s="706">
        <v>2416.8</v>
      </c>
      <c r="H41" s="707"/>
      <c r="I41" s="706">
        <f>1.1*2885</f>
        <v>3173.5000000000005</v>
      </c>
      <c r="J41" s="707"/>
      <c r="K41" s="258"/>
      <c r="L41" s="258"/>
      <c r="M41" s="258"/>
    </row>
    <row r="42" spans="1:13" ht="14.25" customHeight="1" thickBot="1">
      <c r="A42" s="684" t="s">
        <v>90</v>
      </c>
      <c r="B42" s="685" t="s">
        <v>544</v>
      </c>
      <c r="C42" s="686"/>
      <c r="D42" s="687" t="s">
        <v>206</v>
      </c>
      <c r="E42" s="688"/>
      <c r="F42" s="689"/>
      <c r="G42" s="709"/>
      <c r="H42" s="710"/>
      <c r="I42" s="690">
        <f>1.1*3562</f>
        <v>3918.2000000000003</v>
      </c>
      <c r="J42" s="691"/>
      <c r="K42" s="230"/>
      <c r="L42" s="230"/>
      <c r="M42" s="230"/>
    </row>
    <row r="43" spans="1:13" ht="13.5" thickBot="1">
      <c r="A43" s="684"/>
      <c r="B43" s="693" t="s">
        <v>545</v>
      </c>
      <c r="C43" s="694"/>
      <c r="D43" s="695" t="s">
        <v>209</v>
      </c>
      <c r="E43" s="696"/>
      <c r="F43" s="697"/>
      <c r="G43" s="711"/>
      <c r="H43" s="712"/>
      <c r="I43" s="698">
        <f>1.1*3831</f>
        <v>4214.1</v>
      </c>
      <c r="J43" s="699"/>
      <c r="K43" s="230"/>
      <c r="L43" s="230"/>
      <c r="M43" s="230"/>
    </row>
    <row r="44" spans="1:13" ht="13.5" customHeight="1" thickBot="1">
      <c r="A44" s="684"/>
      <c r="B44" s="693" t="s">
        <v>546</v>
      </c>
      <c r="C44" s="694"/>
      <c r="D44" s="695" t="s">
        <v>212</v>
      </c>
      <c r="E44" s="696"/>
      <c r="F44" s="697"/>
      <c r="G44" s="711"/>
      <c r="H44" s="712"/>
      <c r="I44" s="698">
        <f>1.1*4038</f>
        <v>4441.8</v>
      </c>
      <c r="J44" s="699"/>
      <c r="K44" s="230"/>
      <c r="L44" s="230"/>
      <c r="M44" s="230"/>
    </row>
    <row r="45" spans="1:13" ht="13.5" thickBot="1">
      <c r="A45" s="684"/>
      <c r="B45" s="693" t="s">
        <v>547</v>
      </c>
      <c r="C45" s="694"/>
      <c r="D45" s="695" t="s">
        <v>215</v>
      </c>
      <c r="E45" s="696"/>
      <c r="F45" s="697"/>
      <c r="G45" s="711"/>
      <c r="H45" s="712"/>
      <c r="I45" s="698">
        <f>1.1*4763</f>
        <v>5239.3</v>
      </c>
      <c r="J45" s="699"/>
      <c r="K45" s="230"/>
      <c r="L45" s="230"/>
      <c r="M45" s="230"/>
    </row>
    <row r="46" spans="1:13" ht="13.5" thickBot="1">
      <c r="A46" s="684"/>
      <c r="B46" s="693" t="s">
        <v>548</v>
      </c>
      <c r="C46" s="694"/>
      <c r="D46" s="695" t="s">
        <v>218</v>
      </c>
      <c r="E46" s="696"/>
      <c r="F46" s="697"/>
      <c r="G46" s="711"/>
      <c r="H46" s="712"/>
      <c r="I46" s="698">
        <f>1.1*6523</f>
        <v>7175.3</v>
      </c>
      <c r="J46" s="699"/>
      <c r="K46" s="230"/>
      <c r="L46" s="230"/>
      <c r="M46" s="230"/>
    </row>
    <row r="47" spans="1:13" ht="13.5" thickBot="1">
      <c r="A47" s="684"/>
      <c r="B47" s="701" t="s">
        <v>176</v>
      </c>
      <c r="C47" s="702"/>
      <c r="D47" s="703" t="s">
        <v>221</v>
      </c>
      <c r="E47" s="704"/>
      <c r="F47" s="705"/>
      <c r="G47" s="713"/>
      <c r="H47" s="714"/>
      <c r="I47" s="706">
        <f>1.1*7703</f>
        <v>8473.300000000001</v>
      </c>
      <c r="J47" s="707"/>
      <c r="K47" s="230"/>
      <c r="L47" s="230"/>
      <c r="M47" s="230"/>
    </row>
    <row r="48" spans="1:13" ht="12.75">
      <c r="A48" s="230"/>
      <c r="B48" s="261"/>
      <c r="C48" s="230"/>
      <c r="D48" s="230"/>
      <c r="E48" s="262"/>
      <c r="F48" s="230"/>
      <c r="G48" s="261"/>
      <c r="H48" s="230"/>
      <c r="I48" s="262"/>
      <c r="J48" s="230"/>
      <c r="K48" s="230"/>
      <c r="L48" s="230"/>
      <c r="M48" s="230"/>
    </row>
    <row r="49" spans="1:13" ht="12.75">
      <c r="A49" s="230"/>
      <c r="B49" s="261"/>
      <c r="C49" s="230"/>
      <c r="D49" s="230"/>
      <c r="E49" s="262"/>
      <c r="F49" s="230"/>
      <c r="G49" s="261"/>
      <c r="H49" s="230"/>
      <c r="I49" s="262"/>
      <c r="J49" s="230"/>
      <c r="K49" s="230"/>
      <c r="L49" s="230"/>
      <c r="M49" s="230"/>
    </row>
    <row r="50" spans="1:13" ht="12.75">
      <c r="A50" s="230"/>
      <c r="B50" s="261"/>
      <c r="C50" s="230"/>
      <c r="D50" s="230"/>
      <c r="E50" s="262"/>
      <c r="F50" s="230"/>
      <c r="G50" s="261"/>
      <c r="H50" s="230"/>
      <c r="I50" s="262"/>
      <c r="J50" s="230"/>
      <c r="K50" s="230"/>
      <c r="L50" s="230"/>
      <c r="M50" s="230"/>
    </row>
    <row r="51" spans="1:13" ht="12.75">
      <c r="A51" s="230"/>
      <c r="B51" s="261"/>
      <c r="C51" s="230"/>
      <c r="D51" s="230"/>
      <c r="E51" s="262"/>
      <c r="F51" s="230"/>
      <c r="G51" s="261"/>
      <c r="H51" s="230"/>
      <c r="I51" s="262"/>
      <c r="J51" s="230"/>
      <c r="K51" s="230"/>
      <c r="L51" s="230"/>
      <c r="M51" s="230"/>
    </row>
    <row r="52" ht="12.75">
      <c r="F52" s="263"/>
    </row>
    <row r="53" spans="1:10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</row>
    <row r="54" spans="1:10" ht="12.75">
      <c r="A54" s="264"/>
      <c r="B54" s="265"/>
      <c r="C54" s="266"/>
      <c r="D54" s="267"/>
      <c r="E54" s="267"/>
      <c r="F54" s="264"/>
      <c r="G54" s="265"/>
      <c r="H54" s="266"/>
      <c r="I54" s="267"/>
      <c r="J54" s="267"/>
    </row>
    <row r="55" spans="1:10" ht="12.75">
      <c r="A55" s="268"/>
      <c r="B55" s="261"/>
      <c r="C55" s="230"/>
      <c r="D55" s="262"/>
      <c r="E55" s="262"/>
      <c r="F55" s="268"/>
      <c r="G55" s="230"/>
      <c r="H55" s="230"/>
      <c r="I55" s="230"/>
      <c r="J55" s="230"/>
    </row>
    <row r="56" spans="1:10" ht="12.75">
      <c r="A56" s="268"/>
      <c r="B56" s="261"/>
      <c r="C56" s="230"/>
      <c r="D56" s="262"/>
      <c r="E56" s="262"/>
      <c r="F56" s="268"/>
      <c r="G56" s="230"/>
      <c r="H56" s="230"/>
      <c r="I56" s="230"/>
      <c r="J56" s="230"/>
    </row>
    <row r="57" spans="1:10" ht="12.75">
      <c r="A57" s="268"/>
      <c r="B57" s="261"/>
      <c r="C57" s="230"/>
      <c r="D57" s="262"/>
      <c r="E57" s="262"/>
      <c r="F57" s="268"/>
      <c r="G57" s="230"/>
      <c r="H57" s="230"/>
      <c r="I57" s="230"/>
      <c r="J57" s="230"/>
    </row>
    <row r="58" spans="1:10" ht="12.75">
      <c r="A58" s="268"/>
      <c r="B58" s="261"/>
      <c r="C58" s="230"/>
      <c r="D58" s="262"/>
      <c r="E58" s="262"/>
      <c r="F58" s="268"/>
      <c r="G58" s="230"/>
      <c r="H58" s="230"/>
      <c r="I58" s="230"/>
      <c r="J58" s="230"/>
    </row>
    <row r="59" spans="1:10" ht="12.75">
      <c r="A59" s="268"/>
      <c r="B59" s="261"/>
      <c r="C59" s="230"/>
      <c r="D59" s="262"/>
      <c r="E59" s="262"/>
      <c r="F59" s="268"/>
      <c r="G59" s="230"/>
      <c r="H59" s="230"/>
      <c r="I59" s="230"/>
      <c r="J59" s="230"/>
    </row>
    <row r="60" spans="1:10" ht="12.75">
      <c r="A60" s="268"/>
      <c r="B60" s="261"/>
      <c r="C60" s="230"/>
      <c r="D60" s="262"/>
      <c r="E60" s="262"/>
      <c r="F60" s="268"/>
      <c r="G60" s="230"/>
      <c r="H60" s="230"/>
      <c r="I60" s="230"/>
      <c r="J60" s="230"/>
    </row>
    <row r="61" spans="1:10" ht="12.75">
      <c r="A61" s="268"/>
      <c r="B61" s="261"/>
      <c r="C61" s="230"/>
      <c r="D61" s="262"/>
      <c r="E61" s="262"/>
      <c r="F61" s="268"/>
      <c r="G61" s="230"/>
      <c r="H61" s="230"/>
      <c r="I61" s="230"/>
      <c r="J61" s="230"/>
    </row>
    <row r="62" spans="1:10" ht="12.75">
      <c r="A62" s="268"/>
      <c r="B62" s="261"/>
      <c r="C62" s="230"/>
      <c r="D62" s="262"/>
      <c r="E62" s="262"/>
      <c r="F62" s="268"/>
      <c r="G62" s="230"/>
      <c r="H62" s="230"/>
      <c r="I62" s="230"/>
      <c r="J62" s="230"/>
    </row>
    <row r="63" spans="1:10" ht="12.75">
      <c r="A63" s="268"/>
      <c r="B63" s="261"/>
      <c r="C63" s="230"/>
      <c r="D63" s="262"/>
      <c r="E63" s="262"/>
      <c r="F63" s="268"/>
      <c r="G63" s="230"/>
      <c r="H63" s="230"/>
      <c r="I63" s="230"/>
      <c r="J63" s="230"/>
    </row>
    <row r="64" spans="1:10" ht="12.75">
      <c r="A64" s="268"/>
      <c r="B64" s="261"/>
      <c r="C64" s="230"/>
      <c r="D64" s="262"/>
      <c r="E64" s="262"/>
      <c r="F64" s="268"/>
      <c r="G64" s="230"/>
      <c r="H64" s="230"/>
      <c r="I64" s="230"/>
      <c r="J64" s="230"/>
    </row>
    <row r="65" spans="1:10" ht="12.75">
      <c r="A65" s="268"/>
      <c r="B65" s="261"/>
      <c r="C65" s="230"/>
      <c r="D65" s="262"/>
      <c r="E65" s="262"/>
      <c r="F65" s="268"/>
      <c r="G65" s="230"/>
      <c r="H65" s="230"/>
      <c r="I65" s="230"/>
      <c r="J65" s="230"/>
    </row>
    <row r="66" spans="1:10" ht="12.75">
      <c r="A66" s="268"/>
      <c r="B66" s="261"/>
      <c r="C66" s="230"/>
      <c r="D66" s="262"/>
      <c r="E66" s="262"/>
      <c r="F66" s="268"/>
      <c r="G66" s="230"/>
      <c r="H66" s="230"/>
      <c r="I66" s="230"/>
      <c r="J66" s="230"/>
    </row>
    <row r="67" spans="1:10" ht="12.75">
      <c r="A67" s="268"/>
      <c r="B67" s="261"/>
      <c r="C67" s="230"/>
      <c r="D67" s="230"/>
      <c r="E67" s="262"/>
      <c r="F67" s="268"/>
      <c r="G67" s="230"/>
      <c r="H67" s="230"/>
      <c r="I67" s="230"/>
      <c r="J67" s="230"/>
    </row>
    <row r="68" spans="1:10" ht="12.75">
      <c r="A68" s="268"/>
      <c r="B68" s="261"/>
      <c r="C68" s="230"/>
      <c r="D68" s="230"/>
      <c r="E68" s="262"/>
      <c r="F68" s="268"/>
      <c r="G68" s="230"/>
      <c r="H68" s="230"/>
      <c r="I68" s="230"/>
      <c r="J68" s="230"/>
    </row>
    <row r="69" spans="1:10" ht="12.75">
      <c r="A69" s="268"/>
      <c r="B69" s="261"/>
      <c r="C69" s="230"/>
      <c r="D69" s="230"/>
      <c r="E69" s="262"/>
      <c r="F69" s="268"/>
      <c r="G69" s="230"/>
      <c r="H69" s="230"/>
      <c r="I69" s="230"/>
      <c r="J69" s="230"/>
    </row>
    <row r="70" spans="1:10" ht="12.75">
      <c r="A70" s="268"/>
      <c r="B70" s="261"/>
      <c r="C70" s="230"/>
      <c r="D70" s="230"/>
      <c r="E70" s="262"/>
      <c r="F70" s="268"/>
      <c r="G70" s="230"/>
      <c r="H70" s="230"/>
      <c r="I70" s="230"/>
      <c r="J70" s="230"/>
    </row>
    <row r="71" spans="1:10" ht="12.75">
      <c r="A71" s="268"/>
      <c r="B71" s="261"/>
      <c r="C71" s="230"/>
      <c r="D71" s="230"/>
      <c r="E71" s="262"/>
      <c r="F71" s="268"/>
      <c r="G71" s="230"/>
      <c r="H71" s="230"/>
      <c r="I71" s="230"/>
      <c r="J71" s="230"/>
    </row>
    <row r="72" spans="1:10" ht="12.75">
      <c r="A72" s="268"/>
      <c r="B72" s="261"/>
      <c r="C72" s="230"/>
      <c r="D72" s="230"/>
      <c r="E72" s="262"/>
      <c r="F72" s="268"/>
      <c r="G72" s="230"/>
      <c r="H72" s="230"/>
      <c r="I72" s="230"/>
      <c r="J72" s="230"/>
    </row>
  </sheetData>
  <sheetProtection/>
  <mergeCells count="94">
    <mergeCell ref="B46:C46"/>
    <mergeCell ref="D46:F46"/>
    <mergeCell ref="G46:H46"/>
    <mergeCell ref="I46:J46"/>
    <mergeCell ref="B47:C47"/>
    <mergeCell ref="D47:F47"/>
    <mergeCell ref="G47:H47"/>
    <mergeCell ref="I47:J47"/>
    <mergeCell ref="D44:F44"/>
    <mergeCell ref="G44:H44"/>
    <mergeCell ref="I44:J44"/>
    <mergeCell ref="B45:C45"/>
    <mergeCell ref="D45:F45"/>
    <mergeCell ref="G45:H45"/>
    <mergeCell ref="I45:J45"/>
    <mergeCell ref="A42:A47"/>
    <mergeCell ref="B42:C42"/>
    <mergeCell ref="D42:F42"/>
    <mergeCell ref="G42:H42"/>
    <mergeCell ref="I42:J42"/>
    <mergeCell ref="B43:C43"/>
    <mergeCell ref="D43:F43"/>
    <mergeCell ref="G43:H43"/>
    <mergeCell ref="I43:J43"/>
    <mergeCell ref="B44:C44"/>
    <mergeCell ref="B40:C40"/>
    <mergeCell ref="D40:F40"/>
    <mergeCell ref="G40:H40"/>
    <mergeCell ref="I40:J40"/>
    <mergeCell ref="B41:C41"/>
    <mergeCell ref="D41:F41"/>
    <mergeCell ref="G41:H41"/>
    <mergeCell ref="I41:J41"/>
    <mergeCell ref="D38:F38"/>
    <mergeCell ref="G38:H38"/>
    <mergeCell ref="I38:J38"/>
    <mergeCell ref="B39:C39"/>
    <mergeCell ref="D39:F39"/>
    <mergeCell ref="G39:H39"/>
    <mergeCell ref="I39:J39"/>
    <mergeCell ref="A36:A41"/>
    <mergeCell ref="B36:C36"/>
    <mergeCell ref="D36:F36"/>
    <mergeCell ref="G36:H36"/>
    <mergeCell ref="I36:J36"/>
    <mergeCell ref="B37:C37"/>
    <mergeCell ref="D37:F37"/>
    <mergeCell ref="G37:H37"/>
    <mergeCell ref="I37:J37"/>
    <mergeCell ref="B38:C38"/>
    <mergeCell ref="B34:C34"/>
    <mergeCell ref="D34:F34"/>
    <mergeCell ref="G34:H34"/>
    <mergeCell ref="I34:J34"/>
    <mergeCell ref="B35:C35"/>
    <mergeCell ref="D35:F35"/>
    <mergeCell ref="G35:H35"/>
    <mergeCell ref="I35:J35"/>
    <mergeCell ref="D32:F32"/>
    <mergeCell ref="G32:H32"/>
    <mergeCell ref="I32:J32"/>
    <mergeCell ref="B33:C33"/>
    <mergeCell ref="D33:F33"/>
    <mergeCell ref="G33:H33"/>
    <mergeCell ref="I33:J33"/>
    <mergeCell ref="A30:A35"/>
    <mergeCell ref="B30:C30"/>
    <mergeCell ref="D30:F30"/>
    <mergeCell ref="G30:H30"/>
    <mergeCell ref="I30:J30"/>
    <mergeCell ref="B31:C31"/>
    <mergeCell ref="D31:F31"/>
    <mergeCell ref="G31:H31"/>
    <mergeCell ref="I31:J31"/>
    <mergeCell ref="B32:C32"/>
    <mergeCell ref="A22:A27"/>
    <mergeCell ref="F22:F27"/>
    <mergeCell ref="A28:J28"/>
    <mergeCell ref="B29:C29"/>
    <mergeCell ref="D29:F29"/>
    <mergeCell ref="G29:H29"/>
    <mergeCell ref="I29:J29"/>
    <mergeCell ref="A8:E8"/>
    <mergeCell ref="F8:J8"/>
    <mergeCell ref="A10:A15"/>
    <mergeCell ref="F10:F15"/>
    <mergeCell ref="A16:A21"/>
    <mergeCell ref="F16:F21"/>
    <mergeCell ref="F1:J1"/>
    <mergeCell ref="F2:J2"/>
    <mergeCell ref="F3:J3"/>
    <mergeCell ref="F4:J4"/>
    <mergeCell ref="F5:J5"/>
    <mergeCell ref="A6:J6"/>
  </mergeCells>
  <hyperlinks>
    <hyperlink ref="F5" r:id="rId1" display="www.electrocabelsnab.ru"/>
  </hyperlinks>
  <printOptions/>
  <pageMargins left="0.3937007874015748" right="0.03937007874015748" top="0.1968503937007874" bottom="0.1968503937007874" header="0" footer="0"/>
  <pageSetup horizontalDpi="600" verticalDpi="600" orientation="portrait" paperSize="9" scale="8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PageLayoutView="0" workbookViewId="0" topLeftCell="A1">
      <selection activeCell="N3" sqref="N3"/>
    </sheetView>
  </sheetViews>
  <sheetFormatPr defaultColWidth="9.00390625" defaultRowHeight="12.75"/>
  <cols>
    <col min="1" max="1" width="3.75390625" style="140" customWidth="1"/>
    <col min="2" max="2" width="4.25390625" style="140" customWidth="1"/>
    <col min="3" max="3" width="9.125" style="140" customWidth="1"/>
    <col min="4" max="4" width="8.375" style="140" customWidth="1"/>
    <col min="5" max="5" width="6.875" style="140" customWidth="1"/>
    <col min="6" max="6" width="10.125" style="140" customWidth="1"/>
    <col min="7" max="7" width="9.25390625" style="140" customWidth="1"/>
    <col min="8" max="8" width="5.25390625" style="140" customWidth="1"/>
    <col min="9" max="9" width="12.125" style="140" customWidth="1"/>
    <col min="10" max="10" width="7.75390625" style="140" customWidth="1"/>
    <col min="11" max="11" width="10.75390625" style="140" customWidth="1"/>
    <col min="12" max="12" width="8.75390625" style="140" customWidth="1"/>
    <col min="13" max="13" width="4.00390625" style="140" customWidth="1"/>
    <col min="14" max="14" width="9.125" style="140" customWidth="1"/>
    <col min="15" max="15" width="8.625" style="140" customWidth="1"/>
    <col min="16" max="16" width="5.75390625" style="140" customWidth="1"/>
    <col min="17" max="17" width="9.125" style="140" customWidth="1"/>
    <col min="18" max="18" width="4.25390625" style="140" customWidth="1"/>
    <col min="19" max="19" width="4.125" style="140" customWidth="1"/>
    <col min="20" max="20" width="9.125" style="140" customWidth="1"/>
    <col min="21" max="21" width="7.25390625" style="140" customWidth="1"/>
    <col min="22" max="22" width="4.875" style="140" customWidth="1"/>
    <col min="23" max="23" width="9.375" style="140" customWidth="1"/>
    <col min="24" max="24" width="7.125" style="140" customWidth="1"/>
    <col min="25" max="25" width="4.375" style="140" customWidth="1"/>
    <col min="26" max="16384" width="9.125" style="140" customWidth="1"/>
  </cols>
  <sheetData>
    <row r="1" spans="8:15" ht="15.75">
      <c r="H1" s="83"/>
      <c r="I1" s="143"/>
      <c r="J1" s="83"/>
      <c r="K1" s="83"/>
      <c r="L1" s="83"/>
      <c r="M1" s="83"/>
      <c r="N1" s="83"/>
      <c r="O1" s="83"/>
    </row>
    <row r="2" spans="1:25" ht="18.75" customHeight="1">
      <c r="A2" s="269"/>
      <c r="B2" s="269"/>
      <c r="C2" s="146"/>
      <c r="D2" s="146"/>
      <c r="E2" s="146"/>
      <c r="F2" s="146"/>
      <c r="G2" s="146"/>
      <c r="H2" s="146"/>
      <c r="I2" s="715" t="s">
        <v>621</v>
      </c>
      <c r="J2" s="715"/>
      <c r="K2" s="715"/>
      <c r="L2" s="715"/>
      <c r="M2" s="715"/>
      <c r="N2" s="145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5" customHeight="1">
      <c r="A3" s="187"/>
      <c r="B3" s="188"/>
      <c r="C3" s="188"/>
      <c r="D3" s="187"/>
      <c r="E3" s="187"/>
      <c r="F3" s="187"/>
      <c r="G3" s="187"/>
      <c r="H3" s="271"/>
      <c r="I3" s="442" t="s">
        <v>615</v>
      </c>
      <c r="J3" s="442"/>
      <c r="K3" s="442"/>
      <c r="L3" s="442"/>
      <c r="M3" s="442"/>
      <c r="N3" s="84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 customHeight="1">
      <c r="A4" s="271"/>
      <c r="B4" s="271"/>
      <c r="C4" s="188"/>
      <c r="D4" s="187"/>
      <c r="E4" s="187"/>
      <c r="F4" s="187"/>
      <c r="G4" s="187"/>
      <c r="H4" s="271"/>
      <c r="I4" s="442" t="s">
        <v>622</v>
      </c>
      <c r="J4" s="442"/>
      <c r="K4" s="442"/>
      <c r="L4" s="442"/>
      <c r="M4" s="442"/>
      <c r="N4" s="443"/>
      <c r="O4" s="84"/>
      <c r="P4" s="272"/>
      <c r="R4" s="272"/>
      <c r="S4" s="272"/>
      <c r="T4" s="272"/>
      <c r="U4" s="272"/>
      <c r="V4" s="272"/>
      <c r="W4" s="272"/>
      <c r="X4" s="272"/>
      <c r="Y4" s="272"/>
    </row>
    <row r="5" spans="1:25" ht="15" customHeight="1">
      <c r="A5" s="271"/>
      <c r="B5" s="271"/>
      <c r="C5" s="188"/>
      <c r="D5" s="187"/>
      <c r="E5" s="187"/>
      <c r="F5" s="187"/>
      <c r="G5" s="187"/>
      <c r="H5" s="271"/>
      <c r="I5" s="716" t="s">
        <v>623</v>
      </c>
      <c r="J5" s="717"/>
      <c r="K5" s="717"/>
      <c r="L5" s="717"/>
      <c r="M5" s="717"/>
      <c r="N5" s="717"/>
      <c r="O5" s="272"/>
      <c r="P5" s="272"/>
      <c r="R5" s="272"/>
      <c r="S5" s="272"/>
      <c r="T5" s="272"/>
      <c r="U5" s="272"/>
      <c r="V5" s="272"/>
      <c r="W5" s="272"/>
      <c r="X5" s="272"/>
      <c r="Y5" s="272"/>
    </row>
    <row r="6" spans="1:27" ht="18" customHeight="1">
      <c r="A6" s="273"/>
      <c r="B6" s="273"/>
      <c r="C6" s="273"/>
      <c r="D6" s="273"/>
      <c r="E6" s="273"/>
      <c r="F6" s="273"/>
      <c r="G6" s="273"/>
      <c r="H6" s="273"/>
      <c r="I6" s="147"/>
      <c r="J6" s="147"/>
      <c r="K6" s="147"/>
      <c r="L6" s="147"/>
      <c r="M6" s="147"/>
      <c r="N6" s="220"/>
      <c r="O6" s="274" t="s">
        <v>589</v>
      </c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147"/>
      <c r="AA6" s="147"/>
    </row>
    <row r="7" spans="1:25" ht="18.75" customHeight="1" thickBot="1">
      <c r="A7" s="718" t="s">
        <v>609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718"/>
    </row>
    <row r="8" spans="1:25" ht="19.5" customHeight="1">
      <c r="A8" s="719" t="s">
        <v>0</v>
      </c>
      <c r="B8" s="722" t="s">
        <v>1</v>
      </c>
      <c r="C8" s="514" t="s">
        <v>131</v>
      </c>
      <c r="D8" s="515"/>
      <c r="E8" s="515"/>
      <c r="F8" s="515"/>
      <c r="G8" s="515"/>
      <c r="H8" s="515"/>
      <c r="I8" s="515"/>
      <c r="J8" s="515"/>
      <c r="K8" s="515"/>
      <c r="L8" s="516"/>
      <c r="M8" s="722" t="s">
        <v>1</v>
      </c>
      <c r="N8" s="635" t="s">
        <v>4</v>
      </c>
      <c r="O8" s="731"/>
      <c r="P8" s="653"/>
      <c r="Q8" s="357" t="s">
        <v>363</v>
      </c>
      <c r="R8" s="719" t="s">
        <v>0</v>
      </c>
      <c r="S8" s="722" t="s">
        <v>1</v>
      </c>
      <c r="T8" s="635" t="s">
        <v>6</v>
      </c>
      <c r="U8" s="731"/>
      <c r="V8" s="653"/>
      <c r="W8" s="613" t="s">
        <v>363</v>
      </c>
      <c r="X8" s="360"/>
      <c r="Y8" s="719" t="s">
        <v>0</v>
      </c>
    </row>
    <row r="9" spans="1:25" ht="14.25" customHeight="1">
      <c r="A9" s="720"/>
      <c r="B9" s="723"/>
      <c r="C9" s="725"/>
      <c r="D9" s="726"/>
      <c r="E9" s="726"/>
      <c r="F9" s="726"/>
      <c r="G9" s="726"/>
      <c r="H9" s="726"/>
      <c r="I9" s="726"/>
      <c r="J9" s="726"/>
      <c r="K9" s="726"/>
      <c r="L9" s="727"/>
      <c r="M9" s="723"/>
      <c r="N9" s="637"/>
      <c r="O9" s="732"/>
      <c r="P9" s="654"/>
      <c r="Q9" s="358"/>
      <c r="R9" s="720"/>
      <c r="S9" s="723"/>
      <c r="T9" s="637"/>
      <c r="U9" s="732"/>
      <c r="V9" s="654"/>
      <c r="W9" s="614"/>
      <c r="X9" s="361"/>
      <c r="Y9" s="720"/>
    </row>
    <row r="10" spans="1:25" ht="13.5" customHeight="1" hidden="1">
      <c r="A10" s="720"/>
      <c r="B10" s="723"/>
      <c r="C10" s="725"/>
      <c r="D10" s="726"/>
      <c r="E10" s="726"/>
      <c r="F10" s="726"/>
      <c r="G10" s="726"/>
      <c r="H10" s="726"/>
      <c r="I10" s="726"/>
      <c r="J10" s="726"/>
      <c r="K10" s="726"/>
      <c r="L10" s="727"/>
      <c r="M10" s="723"/>
      <c r="N10" s="637"/>
      <c r="O10" s="732"/>
      <c r="P10" s="654"/>
      <c r="Q10" s="358"/>
      <c r="R10" s="720"/>
      <c r="S10" s="723"/>
      <c r="T10" s="637"/>
      <c r="U10" s="732"/>
      <c r="V10" s="654"/>
      <c r="W10" s="614"/>
      <c r="X10" s="361"/>
      <c r="Y10" s="720"/>
    </row>
    <row r="11" spans="1:25" ht="13.5" customHeight="1" thickBot="1">
      <c r="A11" s="721"/>
      <c r="B11" s="724"/>
      <c r="C11" s="728"/>
      <c r="D11" s="729"/>
      <c r="E11" s="729"/>
      <c r="F11" s="729"/>
      <c r="G11" s="729"/>
      <c r="H11" s="729"/>
      <c r="I11" s="729"/>
      <c r="J11" s="729"/>
      <c r="K11" s="729"/>
      <c r="L11" s="730"/>
      <c r="M11" s="723"/>
      <c r="N11" s="637"/>
      <c r="O11" s="732"/>
      <c r="P11" s="654"/>
      <c r="Q11" s="358"/>
      <c r="R11" s="720"/>
      <c r="S11" s="723"/>
      <c r="T11" s="637"/>
      <c r="U11" s="732"/>
      <c r="V11" s="654"/>
      <c r="W11" s="614"/>
      <c r="X11" s="361"/>
      <c r="Y11" s="720"/>
    </row>
    <row r="12" spans="1:25" ht="15" customHeight="1" thickBot="1">
      <c r="A12" s="734" t="s">
        <v>7</v>
      </c>
      <c r="B12" s="737">
        <v>1</v>
      </c>
      <c r="C12" s="275" t="s">
        <v>132</v>
      </c>
      <c r="D12" s="276"/>
      <c r="E12" s="276" t="s">
        <v>12</v>
      </c>
      <c r="F12" s="277">
        <v>259.6</v>
      </c>
      <c r="G12" s="278">
        <v>483.8</v>
      </c>
      <c r="H12" s="275" t="s">
        <v>133</v>
      </c>
      <c r="I12" s="276"/>
      <c r="J12" s="276">
        <v>3</v>
      </c>
      <c r="K12" s="277">
        <v>1305.08</v>
      </c>
      <c r="L12" s="279">
        <v>2072.08</v>
      </c>
      <c r="M12" s="724"/>
      <c r="N12" s="655"/>
      <c r="O12" s="733"/>
      <c r="P12" s="656"/>
      <c r="Q12" s="359"/>
      <c r="R12" s="721"/>
      <c r="S12" s="724"/>
      <c r="T12" s="655"/>
      <c r="U12" s="733"/>
      <c r="V12" s="656"/>
      <c r="W12" s="615"/>
      <c r="X12" s="362"/>
      <c r="Y12" s="721"/>
    </row>
    <row r="13" spans="1:25" ht="12" customHeight="1">
      <c r="A13" s="735"/>
      <c r="B13" s="737"/>
      <c r="C13" s="280" t="s">
        <v>134</v>
      </c>
      <c r="D13" s="281"/>
      <c r="E13" s="282">
        <v>1</v>
      </c>
      <c r="F13" s="283">
        <v>271.4</v>
      </c>
      <c r="G13" s="284">
        <v>531</v>
      </c>
      <c r="H13" s="285" t="s">
        <v>135</v>
      </c>
      <c r="I13" s="281"/>
      <c r="J13" s="282">
        <v>4</v>
      </c>
      <c r="K13" s="283">
        <v>1526.92</v>
      </c>
      <c r="L13" s="284">
        <v>2529.92</v>
      </c>
      <c r="M13" s="739">
        <v>1</v>
      </c>
      <c r="N13" s="275" t="s">
        <v>11</v>
      </c>
      <c r="O13" s="286"/>
      <c r="P13" s="276" t="s">
        <v>12</v>
      </c>
      <c r="Q13" s="279">
        <v>967.6</v>
      </c>
      <c r="R13" s="742" t="s">
        <v>7</v>
      </c>
      <c r="S13" s="744">
        <v>1</v>
      </c>
      <c r="T13" s="275" t="s">
        <v>13</v>
      </c>
      <c r="U13" s="286"/>
      <c r="V13" s="276" t="s">
        <v>12</v>
      </c>
      <c r="W13" s="747">
        <f>1.1*1829</f>
        <v>2011.9</v>
      </c>
      <c r="X13" s="748"/>
      <c r="Y13" s="757" t="s">
        <v>14</v>
      </c>
    </row>
    <row r="14" spans="1:26" ht="13.5" customHeight="1" thickBot="1">
      <c r="A14" s="735"/>
      <c r="B14" s="738"/>
      <c r="C14" s="288" t="s">
        <v>136</v>
      </c>
      <c r="D14" s="289"/>
      <c r="E14" s="290">
        <v>2</v>
      </c>
      <c r="F14" s="291">
        <v>295</v>
      </c>
      <c r="G14" s="292">
        <v>649</v>
      </c>
      <c r="H14" s="288" t="s">
        <v>137</v>
      </c>
      <c r="I14" s="289"/>
      <c r="J14" s="290">
        <v>5</v>
      </c>
      <c r="K14" s="291">
        <v>1677.96</v>
      </c>
      <c r="L14" s="292">
        <v>2895.72</v>
      </c>
      <c r="M14" s="740"/>
      <c r="N14" s="280" t="s">
        <v>17</v>
      </c>
      <c r="O14" s="293"/>
      <c r="P14" s="282">
        <v>1</v>
      </c>
      <c r="Q14" s="284">
        <v>1062</v>
      </c>
      <c r="R14" s="743"/>
      <c r="S14" s="745"/>
      <c r="T14" s="280" t="s">
        <v>18</v>
      </c>
      <c r="U14" s="293"/>
      <c r="V14" s="282">
        <v>1</v>
      </c>
      <c r="W14" s="749">
        <f>1.1*1923.4</f>
        <v>2115.7400000000002</v>
      </c>
      <c r="X14" s="750"/>
      <c r="Y14" s="758"/>
      <c r="Z14" s="295"/>
    </row>
    <row r="15" spans="1:25" ht="12.75" customHeight="1">
      <c r="A15" s="735"/>
      <c r="B15" s="450" t="s">
        <v>2</v>
      </c>
      <c r="C15" s="760"/>
      <c r="D15" s="760"/>
      <c r="E15" s="761"/>
      <c r="F15" s="586" t="s">
        <v>536</v>
      </c>
      <c r="G15" s="570" t="s">
        <v>549</v>
      </c>
      <c r="H15" s="768" t="s">
        <v>3</v>
      </c>
      <c r="I15" s="769"/>
      <c r="J15" s="770"/>
      <c r="K15" s="586" t="s">
        <v>536</v>
      </c>
      <c r="L15" s="570" t="s">
        <v>549</v>
      </c>
      <c r="M15" s="740"/>
      <c r="N15" s="280" t="s">
        <v>21</v>
      </c>
      <c r="O15" s="293"/>
      <c r="P15" s="282">
        <v>2</v>
      </c>
      <c r="Q15" s="284">
        <v>1156.4</v>
      </c>
      <c r="R15" s="743"/>
      <c r="S15" s="745"/>
      <c r="T15" s="280" t="s">
        <v>22</v>
      </c>
      <c r="U15" s="293"/>
      <c r="V15" s="282">
        <v>2</v>
      </c>
      <c r="W15" s="749">
        <f>1.1*1994.2</f>
        <v>2193.6200000000003</v>
      </c>
      <c r="X15" s="750"/>
      <c r="Y15" s="758"/>
    </row>
    <row r="16" spans="1:25" ht="12.75" customHeight="1">
      <c r="A16" s="735"/>
      <c r="B16" s="762"/>
      <c r="C16" s="763"/>
      <c r="D16" s="763"/>
      <c r="E16" s="764"/>
      <c r="F16" s="587"/>
      <c r="G16" s="589"/>
      <c r="H16" s="771"/>
      <c r="I16" s="772"/>
      <c r="J16" s="773"/>
      <c r="K16" s="587"/>
      <c r="L16" s="589"/>
      <c r="M16" s="740"/>
      <c r="N16" s="280" t="s">
        <v>25</v>
      </c>
      <c r="O16" s="293"/>
      <c r="P16" s="282">
        <v>3</v>
      </c>
      <c r="Q16" s="284">
        <v>2315.16</v>
      </c>
      <c r="R16" s="743"/>
      <c r="S16" s="745"/>
      <c r="T16" s="280" t="s">
        <v>26</v>
      </c>
      <c r="U16" s="293"/>
      <c r="V16" s="282">
        <v>3</v>
      </c>
      <c r="W16" s="749">
        <f>1.1*2112.2</f>
        <v>2323.42</v>
      </c>
      <c r="X16" s="750"/>
      <c r="Y16" s="758"/>
    </row>
    <row r="17" spans="1:25" ht="12.75" customHeight="1">
      <c r="A17" s="735"/>
      <c r="B17" s="762"/>
      <c r="C17" s="763"/>
      <c r="D17" s="763"/>
      <c r="E17" s="764"/>
      <c r="F17" s="587"/>
      <c r="G17" s="589"/>
      <c r="H17" s="771"/>
      <c r="I17" s="772"/>
      <c r="J17" s="773"/>
      <c r="K17" s="587"/>
      <c r="L17" s="589"/>
      <c r="M17" s="740"/>
      <c r="N17" s="280" t="s">
        <v>30</v>
      </c>
      <c r="O17" s="293"/>
      <c r="P17" s="282">
        <v>4</v>
      </c>
      <c r="Q17" s="284">
        <v>2839.09</v>
      </c>
      <c r="R17" s="743"/>
      <c r="S17" s="745"/>
      <c r="T17" s="280" t="s">
        <v>31</v>
      </c>
      <c r="U17" s="293"/>
      <c r="V17" s="282">
        <v>4</v>
      </c>
      <c r="W17" s="749">
        <f>1.1*2926.4</f>
        <v>3219.0400000000004</v>
      </c>
      <c r="X17" s="750"/>
      <c r="Y17" s="758"/>
    </row>
    <row r="18" spans="1:25" ht="14.25" customHeight="1" thickBot="1">
      <c r="A18" s="735"/>
      <c r="B18" s="765"/>
      <c r="C18" s="766"/>
      <c r="D18" s="766"/>
      <c r="E18" s="767"/>
      <c r="F18" s="588"/>
      <c r="G18" s="571"/>
      <c r="H18" s="774"/>
      <c r="I18" s="775"/>
      <c r="J18" s="776"/>
      <c r="K18" s="588"/>
      <c r="L18" s="571"/>
      <c r="M18" s="741"/>
      <c r="N18" s="296" t="s">
        <v>34</v>
      </c>
      <c r="O18" s="297"/>
      <c r="P18" s="290">
        <v>5</v>
      </c>
      <c r="Q18" s="292">
        <v>3011.36</v>
      </c>
      <c r="R18" s="743"/>
      <c r="S18" s="746"/>
      <c r="T18" s="296" t="s">
        <v>35</v>
      </c>
      <c r="U18" s="297"/>
      <c r="V18" s="290">
        <v>5</v>
      </c>
      <c r="W18" s="751">
        <f>1.1*3433.8</f>
        <v>3777.1800000000003</v>
      </c>
      <c r="X18" s="752"/>
      <c r="Y18" s="758"/>
    </row>
    <row r="19" spans="1:25" ht="13.5" customHeight="1">
      <c r="A19" s="735"/>
      <c r="B19" s="753">
        <v>3</v>
      </c>
      <c r="C19" s="275" t="s">
        <v>8</v>
      </c>
      <c r="D19" s="276"/>
      <c r="E19" s="276" t="s">
        <v>9</v>
      </c>
      <c r="F19" s="299">
        <v>451</v>
      </c>
      <c r="G19" s="287">
        <v>667</v>
      </c>
      <c r="H19" s="286" t="s">
        <v>10</v>
      </c>
      <c r="I19" s="286"/>
      <c r="J19" s="276" t="s">
        <v>9</v>
      </c>
      <c r="K19" s="300">
        <v>602</v>
      </c>
      <c r="L19" s="279">
        <v>817</v>
      </c>
      <c r="M19" s="754">
        <v>3</v>
      </c>
      <c r="N19" s="301" t="s">
        <v>38</v>
      </c>
      <c r="O19" s="302"/>
      <c r="P19" s="276" t="s">
        <v>39</v>
      </c>
      <c r="Q19" s="279">
        <v>2143.9</v>
      </c>
      <c r="R19" s="742" t="s">
        <v>40</v>
      </c>
      <c r="S19" s="744">
        <v>3</v>
      </c>
      <c r="T19" s="275" t="s">
        <v>41</v>
      </c>
      <c r="U19" s="286"/>
      <c r="V19" s="276" t="s">
        <v>9</v>
      </c>
      <c r="W19" s="747">
        <v>1299</v>
      </c>
      <c r="X19" s="748"/>
      <c r="Y19" s="758"/>
    </row>
    <row r="20" spans="1:25" ht="12.75" customHeight="1">
      <c r="A20" s="735"/>
      <c r="B20" s="737"/>
      <c r="C20" s="280" t="s">
        <v>15</v>
      </c>
      <c r="D20" s="282"/>
      <c r="E20" s="282">
        <v>1</v>
      </c>
      <c r="F20" s="303">
        <v>462</v>
      </c>
      <c r="G20" s="294">
        <v>725</v>
      </c>
      <c r="H20" s="293" t="s">
        <v>16</v>
      </c>
      <c r="I20" s="293"/>
      <c r="J20" s="282">
        <v>1</v>
      </c>
      <c r="K20" s="304">
        <v>613</v>
      </c>
      <c r="L20" s="284">
        <v>877</v>
      </c>
      <c r="M20" s="755"/>
      <c r="N20" s="280" t="s">
        <v>44</v>
      </c>
      <c r="O20" s="293"/>
      <c r="P20" s="282">
        <v>7</v>
      </c>
      <c r="Q20" s="284">
        <v>2351.8</v>
      </c>
      <c r="R20" s="743"/>
      <c r="S20" s="745"/>
      <c r="T20" s="280" t="s">
        <v>45</v>
      </c>
      <c r="U20" s="293"/>
      <c r="V20" s="282">
        <v>1</v>
      </c>
      <c r="W20" s="749">
        <v>1417</v>
      </c>
      <c r="X20" s="750"/>
      <c r="Y20" s="758"/>
    </row>
    <row r="21" spans="1:25" ht="12.75" customHeight="1">
      <c r="A21" s="735"/>
      <c r="B21" s="737"/>
      <c r="C21" s="280" t="s">
        <v>19</v>
      </c>
      <c r="D21" s="282"/>
      <c r="E21" s="282">
        <v>2</v>
      </c>
      <c r="F21" s="303">
        <v>520</v>
      </c>
      <c r="G21" s="294">
        <v>1045</v>
      </c>
      <c r="H21" s="293" t="s">
        <v>20</v>
      </c>
      <c r="I21" s="293"/>
      <c r="J21" s="282">
        <v>2</v>
      </c>
      <c r="K21" s="304">
        <v>682</v>
      </c>
      <c r="L21" s="284">
        <v>1130</v>
      </c>
      <c r="M21" s="755"/>
      <c r="N21" s="280" t="s">
        <v>48</v>
      </c>
      <c r="O21" s="293"/>
      <c r="P21" s="282">
        <v>8</v>
      </c>
      <c r="Q21" s="284">
        <v>3000.8</v>
      </c>
      <c r="R21" s="743"/>
      <c r="S21" s="745"/>
      <c r="T21" s="280" t="s">
        <v>49</v>
      </c>
      <c r="U21" s="293"/>
      <c r="V21" s="282">
        <v>2</v>
      </c>
      <c r="W21" s="749">
        <v>1713</v>
      </c>
      <c r="X21" s="750"/>
      <c r="Y21" s="758"/>
    </row>
    <row r="22" spans="1:25" ht="12.75" customHeight="1" thickBot="1">
      <c r="A22" s="735"/>
      <c r="B22" s="738"/>
      <c r="C22" s="296" t="s">
        <v>23</v>
      </c>
      <c r="D22" s="290"/>
      <c r="E22" s="290">
        <v>3</v>
      </c>
      <c r="F22" s="305">
        <v>570</v>
      </c>
      <c r="G22" s="298">
        <v>1281</v>
      </c>
      <c r="H22" s="297" t="s">
        <v>24</v>
      </c>
      <c r="I22" s="297"/>
      <c r="J22" s="290">
        <v>3</v>
      </c>
      <c r="K22" s="306">
        <v>751</v>
      </c>
      <c r="L22" s="292">
        <v>1300</v>
      </c>
      <c r="M22" s="756"/>
      <c r="N22" s="296" t="s">
        <v>52</v>
      </c>
      <c r="O22" s="297"/>
      <c r="P22" s="290">
        <v>9</v>
      </c>
      <c r="Q22" s="292">
        <v>3456.2</v>
      </c>
      <c r="R22" s="743"/>
      <c r="S22" s="746"/>
      <c r="T22" s="296" t="s">
        <v>53</v>
      </c>
      <c r="U22" s="297"/>
      <c r="V22" s="290">
        <v>3</v>
      </c>
      <c r="W22" s="751">
        <v>2032</v>
      </c>
      <c r="X22" s="752"/>
      <c r="Y22" s="758"/>
    </row>
    <row r="23" spans="1:25" ht="13.5" customHeight="1">
      <c r="A23" s="735"/>
      <c r="B23" s="737">
        <v>4</v>
      </c>
      <c r="C23" s="275" t="s">
        <v>27</v>
      </c>
      <c r="D23" s="276"/>
      <c r="E23" s="276" t="s">
        <v>28</v>
      </c>
      <c r="F23" s="299">
        <v>462</v>
      </c>
      <c r="G23" s="287">
        <v>785</v>
      </c>
      <c r="H23" s="286" t="s">
        <v>29</v>
      </c>
      <c r="I23" s="286"/>
      <c r="J23" s="276" t="s">
        <v>28</v>
      </c>
      <c r="K23" s="300">
        <v>680</v>
      </c>
      <c r="L23" s="279">
        <v>930</v>
      </c>
      <c r="M23" s="635" t="s">
        <v>56</v>
      </c>
      <c r="N23" s="731"/>
      <c r="O23" s="731"/>
      <c r="P23" s="731"/>
      <c r="Q23" s="653"/>
      <c r="R23" s="743"/>
      <c r="S23" s="744">
        <v>4</v>
      </c>
      <c r="T23" s="275" t="s">
        <v>57</v>
      </c>
      <c r="U23" s="286"/>
      <c r="V23" s="276" t="s">
        <v>28</v>
      </c>
      <c r="W23" s="747">
        <v>1677</v>
      </c>
      <c r="X23" s="748"/>
      <c r="Y23" s="758"/>
    </row>
    <row r="24" spans="1:25" ht="12" customHeight="1">
      <c r="A24" s="735"/>
      <c r="B24" s="737"/>
      <c r="C24" s="280" t="s">
        <v>32</v>
      </c>
      <c r="D24" s="282"/>
      <c r="E24" s="282">
        <v>4</v>
      </c>
      <c r="F24" s="303">
        <v>473</v>
      </c>
      <c r="G24" s="294">
        <v>885</v>
      </c>
      <c r="H24" s="293" t="s">
        <v>33</v>
      </c>
      <c r="I24" s="293"/>
      <c r="J24" s="282">
        <v>4</v>
      </c>
      <c r="K24" s="304">
        <v>700</v>
      </c>
      <c r="L24" s="284">
        <v>1022</v>
      </c>
      <c r="M24" s="637"/>
      <c r="N24" s="732"/>
      <c r="O24" s="732"/>
      <c r="P24" s="732"/>
      <c r="Q24" s="654"/>
      <c r="R24" s="743"/>
      <c r="S24" s="745"/>
      <c r="T24" s="280" t="s">
        <v>60</v>
      </c>
      <c r="U24" s="293"/>
      <c r="V24" s="282">
        <v>4</v>
      </c>
      <c r="W24" s="749">
        <v>1713</v>
      </c>
      <c r="X24" s="750"/>
      <c r="Y24" s="758"/>
    </row>
    <row r="25" spans="1:25" ht="14.25" customHeight="1" thickBot="1">
      <c r="A25" s="735"/>
      <c r="B25" s="737"/>
      <c r="C25" s="280" t="s">
        <v>36</v>
      </c>
      <c r="D25" s="282"/>
      <c r="E25" s="282">
        <v>5</v>
      </c>
      <c r="F25" s="303">
        <v>567</v>
      </c>
      <c r="G25" s="294">
        <v>1215</v>
      </c>
      <c r="H25" s="293" t="s">
        <v>37</v>
      </c>
      <c r="I25" s="293"/>
      <c r="J25" s="282">
        <v>5</v>
      </c>
      <c r="K25" s="304">
        <v>750</v>
      </c>
      <c r="L25" s="284">
        <v>1366</v>
      </c>
      <c r="M25" s="655"/>
      <c r="N25" s="733"/>
      <c r="O25" s="733"/>
      <c r="P25" s="733"/>
      <c r="Q25" s="656"/>
      <c r="R25" s="743"/>
      <c r="S25" s="745"/>
      <c r="T25" s="280" t="s">
        <v>64</v>
      </c>
      <c r="U25" s="293"/>
      <c r="V25" s="282">
        <v>5</v>
      </c>
      <c r="W25" s="749">
        <v>2126</v>
      </c>
      <c r="X25" s="750"/>
      <c r="Y25" s="758"/>
    </row>
    <row r="26" spans="1:25" ht="13.5" thickBot="1">
      <c r="A26" s="735"/>
      <c r="B26" s="737"/>
      <c r="C26" s="296" t="s">
        <v>42</v>
      </c>
      <c r="D26" s="290"/>
      <c r="E26" s="290">
        <v>6</v>
      </c>
      <c r="F26" s="305">
        <v>682</v>
      </c>
      <c r="G26" s="298">
        <v>1448</v>
      </c>
      <c r="H26" s="297" t="s">
        <v>43</v>
      </c>
      <c r="I26" s="297"/>
      <c r="J26" s="290">
        <v>6</v>
      </c>
      <c r="K26" s="306">
        <v>815</v>
      </c>
      <c r="L26" s="292">
        <v>1570</v>
      </c>
      <c r="M26" s="754">
        <v>3</v>
      </c>
      <c r="N26" s="275" t="s">
        <v>67</v>
      </c>
      <c r="O26" s="286"/>
      <c r="P26" s="276" t="s">
        <v>68</v>
      </c>
      <c r="Q26" s="279">
        <v>2652</v>
      </c>
      <c r="R26" s="743"/>
      <c r="S26" s="746"/>
      <c r="T26" s="296" t="s">
        <v>69</v>
      </c>
      <c r="U26" s="297"/>
      <c r="V26" s="290">
        <v>6</v>
      </c>
      <c r="W26" s="751">
        <v>2386</v>
      </c>
      <c r="X26" s="752"/>
      <c r="Y26" s="758"/>
    </row>
    <row r="27" spans="1:25" ht="16.5" customHeight="1">
      <c r="A27" s="735"/>
      <c r="B27" s="753">
        <v>5</v>
      </c>
      <c r="C27" s="275" t="s">
        <v>46</v>
      </c>
      <c r="D27" s="276"/>
      <c r="E27" s="276" t="s">
        <v>12</v>
      </c>
      <c r="F27" s="299">
        <v>814.2</v>
      </c>
      <c r="G27" s="287">
        <v>1168.2</v>
      </c>
      <c r="H27" s="286" t="s">
        <v>47</v>
      </c>
      <c r="I27" s="286"/>
      <c r="J27" s="276" t="s">
        <v>12</v>
      </c>
      <c r="K27" s="300">
        <v>955.8</v>
      </c>
      <c r="L27" s="279">
        <v>1309.8</v>
      </c>
      <c r="M27" s="778"/>
      <c r="N27" s="280" t="s">
        <v>72</v>
      </c>
      <c r="O27" s="293"/>
      <c r="P27" s="282" t="s">
        <v>73</v>
      </c>
      <c r="Q27" s="284">
        <v>3200</v>
      </c>
      <c r="R27" s="743"/>
      <c r="S27" s="744">
        <v>5</v>
      </c>
      <c r="T27" s="275" t="s">
        <v>74</v>
      </c>
      <c r="U27" s="286"/>
      <c r="V27" s="276" t="s">
        <v>12</v>
      </c>
      <c r="W27" s="747">
        <v>2324.6</v>
      </c>
      <c r="X27" s="748"/>
      <c r="Y27" s="758"/>
    </row>
    <row r="28" spans="1:25" ht="15.75" customHeight="1" thickBot="1">
      <c r="A28" s="735"/>
      <c r="B28" s="737"/>
      <c r="C28" s="280" t="s">
        <v>50</v>
      </c>
      <c r="D28" s="282"/>
      <c r="E28" s="282">
        <v>1</v>
      </c>
      <c r="F28" s="303">
        <v>885</v>
      </c>
      <c r="G28" s="294">
        <v>1239</v>
      </c>
      <c r="H28" s="293" t="s">
        <v>51</v>
      </c>
      <c r="I28" s="293"/>
      <c r="J28" s="282">
        <v>1</v>
      </c>
      <c r="K28" s="304">
        <v>991.2</v>
      </c>
      <c r="L28" s="284">
        <v>1404.2</v>
      </c>
      <c r="M28" s="778"/>
      <c r="N28" s="296" t="s">
        <v>77</v>
      </c>
      <c r="O28" s="297"/>
      <c r="P28" s="290" t="s">
        <v>78</v>
      </c>
      <c r="Q28" s="292">
        <v>3625</v>
      </c>
      <c r="R28" s="743"/>
      <c r="S28" s="745"/>
      <c r="T28" s="280" t="s">
        <v>79</v>
      </c>
      <c r="U28" s="293"/>
      <c r="V28" s="282">
        <v>1</v>
      </c>
      <c r="W28" s="749">
        <v>2371.8</v>
      </c>
      <c r="X28" s="750"/>
      <c r="Y28" s="758"/>
    </row>
    <row r="29" spans="1:25" ht="17.25" customHeight="1">
      <c r="A29" s="735"/>
      <c r="B29" s="737"/>
      <c r="C29" s="280" t="s">
        <v>54</v>
      </c>
      <c r="D29" s="282"/>
      <c r="E29" s="282">
        <v>2</v>
      </c>
      <c r="F29" s="303">
        <v>979.4</v>
      </c>
      <c r="G29" s="294">
        <v>1475</v>
      </c>
      <c r="H29" s="293" t="s">
        <v>55</v>
      </c>
      <c r="I29" s="293"/>
      <c r="J29" s="282">
        <v>2</v>
      </c>
      <c r="K29" s="304">
        <v>1132.8</v>
      </c>
      <c r="L29" s="284">
        <v>1628.4</v>
      </c>
      <c r="M29" s="635" t="s">
        <v>82</v>
      </c>
      <c r="N29" s="731"/>
      <c r="O29" s="731"/>
      <c r="P29" s="731"/>
      <c r="Q29" s="653"/>
      <c r="R29" s="743"/>
      <c r="S29" s="745"/>
      <c r="T29" s="280" t="s">
        <v>83</v>
      </c>
      <c r="U29" s="293"/>
      <c r="V29" s="282">
        <v>2</v>
      </c>
      <c r="W29" s="749">
        <v>3009</v>
      </c>
      <c r="X29" s="750"/>
      <c r="Y29" s="758"/>
    </row>
    <row r="30" spans="1:25" ht="15.75" customHeight="1" thickBot="1">
      <c r="A30" s="736"/>
      <c r="B30" s="738"/>
      <c r="C30" s="296" t="s">
        <v>58</v>
      </c>
      <c r="D30" s="290"/>
      <c r="E30" s="290">
        <v>3</v>
      </c>
      <c r="F30" s="305">
        <v>1079.7</v>
      </c>
      <c r="G30" s="298">
        <v>1799.5</v>
      </c>
      <c r="H30" s="297" t="s">
        <v>59</v>
      </c>
      <c r="I30" s="297"/>
      <c r="J30" s="290">
        <v>3</v>
      </c>
      <c r="K30" s="306">
        <v>1215.4</v>
      </c>
      <c r="L30" s="292">
        <v>2006</v>
      </c>
      <c r="M30" s="637"/>
      <c r="N30" s="732"/>
      <c r="O30" s="732"/>
      <c r="P30" s="732"/>
      <c r="Q30" s="654"/>
      <c r="R30" s="743"/>
      <c r="S30" s="745"/>
      <c r="T30" s="296" t="s">
        <v>86</v>
      </c>
      <c r="U30" s="297"/>
      <c r="V30" s="290">
        <v>3</v>
      </c>
      <c r="W30" s="751">
        <v>3327.6</v>
      </c>
      <c r="X30" s="752"/>
      <c r="Y30" s="759"/>
    </row>
    <row r="31" spans="1:25" ht="16.5" customHeight="1" thickBot="1">
      <c r="A31" s="522" t="s">
        <v>61</v>
      </c>
      <c r="B31" s="753">
        <v>1</v>
      </c>
      <c r="C31" s="275" t="s">
        <v>62</v>
      </c>
      <c r="D31" s="276"/>
      <c r="E31" s="276" t="s">
        <v>12</v>
      </c>
      <c r="F31" s="299">
        <v>1077.34</v>
      </c>
      <c r="G31" s="287">
        <v>1259.06</v>
      </c>
      <c r="H31" s="286" t="s">
        <v>63</v>
      </c>
      <c r="I31" s="276"/>
      <c r="J31" s="276" t="s">
        <v>12</v>
      </c>
      <c r="K31" s="300">
        <v>1259.06</v>
      </c>
      <c r="L31" s="279">
        <v>1492.7</v>
      </c>
      <c r="M31" s="733"/>
      <c r="N31" s="733"/>
      <c r="O31" s="733"/>
      <c r="P31" s="733"/>
      <c r="Q31" s="656"/>
      <c r="R31" s="743"/>
      <c r="S31" s="744">
        <v>1</v>
      </c>
      <c r="T31" s="275" t="s">
        <v>89</v>
      </c>
      <c r="U31" s="286"/>
      <c r="V31" s="276" t="s">
        <v>12</v>
      </c>
      <c r="W31" s="747">
        <v>4698.76</v>
      </c>
      <c r="X31" s="748"/>
      <c r="Y31" s="742" t="s">
        <v>90</v>
      </c>
    </row>
    <row r="32" spans="1:25" ht="12.75" customHeight="1">
      <c r="A32" s="573"/>
      <c r="B32" s="737"/>
      <c r="C32" s="280" t="s">
        <v>65</v>
      </c>
      <c r="D32" s="282"/>
      <c r="E32" s="282">
        <v>1</v>
      </c>
      <c r="F32" s="303">
        <v>1155.22</v>
      </c>
      <c r="G32" s="294">
        <v>1492.7</v>
      </c>
      <c r="H32" s="293" t="s">
        <v>66</v>
      </c>
      <c r="I32" s="282"/>
      <c r="J32" s="282">
        <v>1</v>
      </c>
      <c r="K32" s="304">
        <v>1375.88</v>
      </c>
      <c r="L32" s="284">
        <v>1726.34</v>
      </c>
      <c r="M32" s="782">
        <v>3</v>
      </c>
      <c r="N32" s="275" t="s">
        <v>93</v>
      </c>
      <c r="O32" s="286"/>
      <c r="P32" s="276">
        <v>7</v>
      </c>
      <c r="Q32" s="279">
        <v>5163.4</v>
      </c>
      <c r="R32" s="743"/>
      <c r="S32" s="780"/>
      <c r="T32" s="280" t="s">
        <v>94</v>
      </c>
      <c r="U32" s="293"/>
      <c r="V32" s="282">
        <v>1</v>
      </c>
      <c r="W32" s="749">
        <v>5010.28</v>
      </c>
      <c r="X32" s="750"/>
      <c r="Y32" s="743"/>
    </row>
    <row r="33" spans="1:25" ht="13.5" customHeight="1">
      <c r="A33" s="573"/>
      <c r="B33" s="737"/>
      <c r="C33" s="280" t="s">
        <v>70</v>
      </c>
      <c r="D33" s="282"/>
      <c r="E33" s="282">
        <v>2</v>
      </c>
      <c r="F33" s="303">
        <v>1259.06</v>
      </c>
      <c r="G33" s="294">
        <v>1570.58</v>
      </c>
      <c r="H33" s="293" t="s">
        <v>71</v>
      </c>
      <c r="I33" s="282"/>
      <c r="J33" s="282">
        <v>2</v>
      </c>
      <c r="K33" s="304">
        <v>1492.7</v>
      </c>
      <c r="L33" s="284">
        <v>1804.22</v>
      </c>
      <c r="M33" s="783"/>
      <c r="N33" s="280" t="s">
        <v>97</v>
      </c>
      <c r="O33" s="293"/>
      <c r="P33" s="282">
        <v>8</v>
      </c>
      <c r="Q33" s="284">
        <v>5863</v>
      </c>
      <c r="R33" s="743"/>
      <c r="S33" s="780"/>
      <c r="T33" s="280" t="s">
        <v>98</v>
      </c>
      <c r="U33" s="293"/>
      <c r="V33" s="282">
        <v>2</v>
      </c>
      <c r="W33" s="749">
        <v>5243.92</v>
      </c>
      <c r="X33" s="750"/>
      <c r="Y33" s="743"/>
    </row>
    <row r="34" spans="1:25" ht="13.5" customHeight="1" thickBot="1">
      <c r="A34" s="573"/>
      <c r="B34" s="737"/>
      <c r="C34" s="280" t="s">
        <v>75</v>
      </c>
      <c r="D34" s="282"/>
      <c r="E34" s="282">
        <v>3</v>
      </c>
      <c r="F34" s="303">
        <v>1492.7</v>
      </c>
      <c r="G34" s="294">
        <v>2245.54</v>
      </c>
      <c r="H34" s="293" t="s">
        <v>76</v>
      </c>
      <c r="I34" s="282"/>
      <c r="J34" s="282">
        <v>3</v>
      </c>
      <c r="K34" s="304">
        <v>1726.34</v>
      </c>
      <c r="L34" s="284">
        <v>2466.2</v>
      </c>
      <c r="M34" s="784"/>
      <c r="N34" s="296" t="s">
        <v>101</v>
      </c>
      <c r="O34" s="297"/>
      <c r="P34" s="290">
        <v>9</v>
      </c>
      <c r="Q34" s="292">
        <v>6378.9</v>
      </c>
      <c r="R34" s="743"/>
      <c r="S34" s="780"/>
      <c r="T34" s="280" t="s">
        <v>102</v>
      </c>
      <c r="U34" s="293"/>
      <c r="V34" s="282">
        <v>3</v>
      </c>
      <c r="W34" s="749">
        <v>6074.64</v>
      </c>
      <c r="X34" s="750"/>
      <c r="Y34" s="743"/>
    </row>
    <row r="35" spans="1:25" ht="13.5" customHeight="1">
      <c r="A35" s="573"/>
      <c r="B35" s="737"/>
      <c r="C35" s="280" t="s">
        <v>80</v>
      </c>
      <c r="D35" s="282"/>
      <c r="E35" s="282">
        <v>4</v>
      </c>
      <c r="F35" s="303">
        <v>1596.54</v>
      </c>
      <c r="G35" s="294">
        <v>2466.2</v>
      </c>
      <c r="H35" s="293" t="s">
        <v>81</v>
      </c>
      <c r="I35" s="282"/>
      <c r="J35" s="282">
        <v>4</v>
      </c>
      <c r="K35" s="304">
        <v>1804.22</v>
      </c>
      <c r="L35" s="284">
        <v>2686.86</v>
      </c>
      <c r="M35" s="731" t="s">
        <v>105</v>
      </c>
      <c r="N35" s="731"/>
      <c r="O35" s="731"/>
      <c r="P35" s="731"/>
      <c r="Q35" s="653"/>
      <c r="R35" s="743"/>
      <c r="S35" s="780"/>
      <c r="T35" s="280" t="s">
        <v>106</v>
      </c>
      <c r="U35" s="293"/>
      <c r="V35" s="282">
        <v>4</v>
      </c>
      <c r="W35" s="749">
        <v>8086.54</v>
      </c>
      <c r="X35" s="750"/>
      <c r="Y35" s="743"/>
    </row>
    <row r="36" spans="1:25" ht="13.5" customHeight="1" thickBot="1">
      <c r="A36" s="573"/>
      <c r="B36" s="738"/>
      <c r="C36" s="296" t="s">
        <v>84</v>
      </c>
      <c r="D36" s="290"/>
      <c r="E36" s="290">
        <v>5</v>
      </c>
      <c r="F36" s="305">
        <v>1674.42</v>
      </c>
      <c r="G36" s="298">
        <v>3011.36</v>
      </c>
      <c r="H36" s="297" t="s">
        <v>85</v>
      </c>
      <c r="I36" s="290"/>
      <c r="J36" s="290">
        <v>5</v>
      </c>
      <c r="K36" s="306">
        <v>1934.02</v>
      </c>
      <c r="L36" s="292">
        <v>3232.02</v>
      </c>
      <c r="M36" s="733"/>
      <c r="N36" s="733"/>
      <c r="O36" s="733"/>
      <c r="P36" s="733"/>
      <c r="Q36" s="656"/>
      <c r="R36" s="743"/>
      <c r="S36" s="781"/>
      <c r="T36" s="296" t="s">
        <v>109</v>
      </c>
      <c r="U36" s="297"/>
      <c r="V36" s="290">
        <v>5</v>
      </c>
      <c r="W36" s="751">
        <v>9436.46</v>
      </c>
      <c r="X36" s="752"/>
      <c r="Y36" s="743"/>
    </row>
    <row r="37" spans="1:25" ht="12.75" customHeight="1">
      <c r="A37" s="573"/>
      <c r="B37" s="753">
        <v>3</v>
      </c>
      <c r="C37" s="275" t="s">
        <v>87</v>
      </c>
      <c r="D37" s="276"/>
      <c r="E37" s="276" t="s">
        <v>39</v>
      </c>
      <c r="F37" s="299">
        <v>755.2</v>
      </c>
      <c r="G37" s="287">
        <v>1001.7</v>
      </c>
      <c r="H37" s="286" t="s">
        <v>88</v>
      </c>
      <c r="I37" s="286"/>
      <c r="J37" s="307" t="s">
        <v>39</v>
      </c>
      <c r="K37" s="308">
        <v>962</v>
      </c>
      <c r="L37" s="309">
        <v>1190.25</v>
      </c>
      <c r="M37" s="754">
        <v>3</v>
      </c>
      <c r="N37" s="275" t="s">
        <v>112</v>
      </c>
      <c r="O37" s="286"/>
      <c r="P37" s="276">
        <v>7</v>
      </c>
      <c r="Q37" s="279">
        <v>3391.3</v>
      </c>
      <c r="R37" s="743"/>
      <c r="S37" s="754">
        <v>3</v>
      </c>
      <c r="T37" s="275" t="s">
        <v>113</v>
      </c>
      <c r="U37" s="286"/>
      <c r="V37" s="276">
        <v>7</v>
      </c>
      <c r="W37" s="747">
        <v>28309.38</v>
      </c>
      <c r="X37" s="748"/>
      <c r="Y37" s="743"/>
    </row>
    <row r="38" spans="1:25" ht="12.75" customHeight="1">
      <c r="A38" s="573"/>
      <c r="B38" s="737"/>
      <c r="C38" s="280" t="s">
        <v>91</v>
      </c>
      <c r="D38" s="282"/>
      <c r="E38" s="282">
        <v>7</v>
      </c>
      <c r="F38" s="303">
        <v>755.2</v>
      </c>
      <c r="G38" s="294">
        <v>1001.7</v>
      </c>
      <c r="H38" s="293" t="s">
        <v>92</v>
      </c>
      <c r="I38" s="293"/>
      <c r="J38" s="282">
        <v>7</v>
      </c>
      <c r="K38" s="304">
        <v>977.6</v>
      </c>
      <c r="L38" s="284">
        <v>1242</v>
      </c>
      <c r="M38" s="778"/>
      <c r="N38" s="280" t="s">
        <v>116</v>
      </c>
      <c r="O38" s="293"/>
      <c r="P38" s="282">
        <v>8</v>
      </c>
      <c r="Q38" s="284">
        <v>4112.9</v>
      </c>
      <c r="R38" s="743"/>
      <c r="S38" s="778"/>
      <c r="T38" s="280" t="s">
        <v>117</v>
      </c>
      <c r="U38" s="293"/>
      <c r="V38" s="282">
        <v>8</v>
      </c>
      <c r="W38" s="749">
        <v>30282.34</v>
      </c>
      <c r="X38" s="750"/>
      <c r="Y38" s="743"/>
    </row>
    <row r="39" spans="1:25" ht="13.5" customHeight="1" thickBot="1">
      <c r="A39" s="573"/>
      <c r="B39" s="737"/>
      <c r="C39" s="280" t="s">
        <v>95</v>
      </c>
      <c r="D39" s="282"/>
      <c r="E39" s="282">
        <v>8</v>
      </c>
      <c r="F39" s="303">
        <v>850</v>
      </c>
      <c r="G39" s="294">
        <v>1287.3</v>
      </c>
      <c r="H39" s="293" t="s">
        <v>96</v>
      </c>
      <c r="I39" s="293"/>
      <c r="J39" s="282">
        <v>8</v>
      </c>
      <c r="K39" s="304">
        <v>1111.5</v>
      </c>
      <c r="L39" s="284">
        <v>1489.25</v>
      </c>
      <c r="M39" s="785"/>
      <c r="N39" s="296" t="s">
        <v>120</v>
      </c>
      <c r="O39" s="297"/>
      <c r="P39" s="290">
        <v>9</v>
      </c>
      <c r="Q39" s="292">
        <v>4761.9</v>
      </c>
      <c r="R39" s="777"/>
      <c r="S39" s="785"/>
      <c r="T39" s="296" t="s">
        <v>121</v>
      </c>
      <c r="U39" s="297"/>
      <c r="V39" s="290">
        <v>9</v>
      </c>
      <c r="W39" s="751">
        <v>31775.04</v>
      </c>
      <c r="X39" s="752"/>
      <c r="Y39" s="777"/>
    </row>
    <row r="40" spans="1:12" ht="13.5" customHeight="1" thickBot="1">
      <c r="A40" s="779"/>
      <c r="B40" s="738"/>
      <c r="C40" s="296" t="s">
        <v>99</v>
      </c>
      <c r="D40" s="290"/>
      <c r="E40" s="290">
        <v>9</v>
      </c>
      <c r="F40" s="305">
        <v>908.25</v>
      </c>
      <c r="G40" s="298">
        <v>1453.2</v>
      </c>
      <c r="H40" s="297" t="s">
        <v>100</v>
      </c>
      <c r="I40" s="310"/>
      <c r="J40" s="290">
        <v>9</v>
      </c>
      <c r="K40" s="306">
        <v>1202.5</v>
      </c>
      <c r="L40" s="292">
        <v>1759.5</v>
      </c>
    </row>
    <row r="41" spans="1:25" ht="13.5" customHeight="1">
      <c r="A41" s="522" t="s">
        <v>90</v>
      </c>
      <c r="B41" s="753">
        <v>1</v>
      </c>
      <c r="C41" s="275" t="s">
        <v>103</v>
      </c>
      <c r="D41" s="276"/>
      <c r="E41" s="276" t="s">
        <v>12</v>
      </c>
      <c r="F41" s="299">
        <v>1947</v>
      </c>
      <c r="G41" s="287">
        <v>2336.4</v>
      </c>
      <c r="H41" s="286" t="s">
        <v>104</v>
      </c>
      <c r="I41" s="276"/>
      <c r="J41" s="276" t="s">
        <v>12</v>
      </c>
      <c r="K41" s="300">
        <v>2725.8</v>
      </c>
      <c r="L41" s="279">
        <v>3115.2</v>
      </c>
      <c r="M41" s="497" t="s">
        <v>138</v>
      </c>
      <c r="N41" s="498"/>
      <c r="O41" s="498"/>
      <c r="P41" s="498"/>
      <c r="Q41" s="498"/>
      <c r="R41" s="498"/>
      <c r="S41" s="498"/>
      <c r="T41" s="498"/>
      <c r="U41" s="498"/>
      <c r="V41" s="498"/>
      <c r="W41" s="498"/>
      <c r="X41" s="498"/>
      <c r="Y41" s="499"/>
    </row>
    <row r="42" spans="1:25" ht="13.5" customHeight="1">
      <c r="A42" s="573"/>
      <c r="B42" s="737"/>
      <c r="C42" s="280" t="s">
        <v>107</v>
      </c>
      <c r="D42" s="282"/>
      <c r="E42" s="282">
        <v>1</v>
      </c>
      <c r="F42" s="303">
        <v>2115.74</v>
      </c>
      <c r="G42" s="294">
        <v>2920.5</v>
      </c>
      <c r="H42" s="293" t="s">
        <v>108</v>
      </c>
      <c r="I42" s="282"/>
      <c r="J42" s="282">
        <v>1</v>
      </c>
      <c r="K42" s="304">
        <v>2894.54</v>
      </c>
      <c r="L42" s="284">
        <v>3285</v>
      </c>
      <c r="M42" s="500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2"/>
    </row>
    <row r="43" spans="1:25" ht="15.75" customHeight="1" thickBot="1">
      <c r="A43" s="573"/>
      <c r="B43" s="737"/>
      <c r="C43" s="280" t="s">
        <v>110</v>
      </c>
      <c r="D43" s="282"/>
      <c r="E43" s="282">
        <v>2</v>
      </c>
      <c r="F43" s="303">
        <v>2336.4</v>
      </c>
      <c r="G43" s="294">
        <v>3115.2</v>
      </c>
      <c r="H43" s="293" t="s">
        <v>111</v>
      </c>
      <c r="I43" s="282"/>
      <c r="J43" s="282">
        <v>2</v>
      </c>
      <c r="K43" s="304">
        <v>3115.2</v>
      </c>
      <c r="L43" s="284">
        <v>3673.34</v>
      </c>
      <c r="M43" s="503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5"/>
    </row>
    <row r="44" spans="1:25" ht="13.5" customHeight="1" thickBot="1">
      <c r="A44" s="573"/>
      <c r="B44" s="737"/>
      <c r="C44" s="280" t="s">
        <v>114</v>
      </c>
      <c r="D44" s="282"/>
      <c r="E44" s="282">
        <v>3</v>
      </c>
      <c r="F44" s="303">
        <v>2894.54</v>
      </c>
      <c r="G44" s="294">
        <v>4075.72</v>
      </c>
      <c r="H44" s="293" t="s">
        <v>115</v>
      </c>
      <c r="I44" s="282"/>
      <c r="J44" s="282">
        <v>3</v>
      </c>
      <c r="K44" s="304">
        <v>3673.34</v>
      </c>
      <c r="L44" s="284">
        <v>4854.52</v>
      </c>
      <c r="M44" s="786" t="s">
        <v>139</v>
      </c>
      <c r="N44" s="787"/>
      <c r="O44" s="787"/>
      <c r="P44" s="787"/>
      <c r="Q44" s="787"/>
      <c r="R44" s="787"/>
      <c r="S44" s="787"/>
      <c r="T44" s="787"/>
      <c r="U44" s="787"/>
      <c r="V44" s="788"/>
      <c r="W44" s="789" t="s">
        <v>130</v>
      </c>
      <c r="X44" s="790"/>
      <c r="Y44" s="791"/>
    </row>
    <row r="45" spans="1:25" ht="14.25" customHeight="1">
      <c r="A45" s="573"/>
      <c r="B45" s="737"/>
      <c r="C45" s="280" t="s">
        <v>118</v>
      </c>
      <c r="D45" s="282"/>
      <c r="E45" s="282">
        <v>4</v>
      </c>
      <c r="F45" s="303">
        <v>3115.2</v>
      </c>
      <c r="G45" s="294">
        <v>4672.8</v>
      </c>
      <c r="H45" s="293" t="s">
        <v>119</v>
      </c>
      <c r="I45" s="282"/>
      <c r="J45" s="282">
        <v>4</v>
      </c>
      <c r="K45" s="304">
        <v>3894</v>
      </c>
      <c r="L45" s="284">
        <v>5451.6</v>
      </c>
      <c r="M45" s="792" t="s">
        <v>140</v>
      </c>
      <c r="N45" s="793"/>
      <c r="O45" s="793"/>
      <c r="P45" s="793"/>
      <c r="Q45" s="793"/>
      <c r="R45" s="793"/>
      <c r="S45" s="793"/>
      <c r="T45" s="793"/>
      <c r="U45" s="793"/>
      <c r="V45" s="793"/>
      <c r="W45" s="794">
        <v>12425.4</v>
      </c>
      <c r="X45" s="794"/>
      <c r="Y45" s="795"/>
    </row>
    <row r="46" spans="1:25" ht="15.75" customHeight="1" thickBot="1">
      <c r="A46" s="573"/>
      <c r="B46" s="738"/>
      <c r="C46" s="296" t="s">
        <v>122</v>
      </c>
      <c r="D46" s="290"/>
      <c r="E46" s="290">
        <v>5</v>
      </c>
      <c r="F46" s="305">
        <v>3296.92</v>
      </c>
      <c r="G46" s="298">
        <v>5243.92</v>
      </c>
      <c r="H46" s="297" t="s">
        <v>123</v>
      </c>
      <c r="I46" s="290"/>
      <c r="J46" s="290">
        <v>5</v>
      </c>
      <c r="K46" s="306">
        <v>4075.72</v>
      </c>
      <c r="L46" s="292">
        <v>6022.72</v>
      </c>
      <c r="M46" s="796" t="s">
        <v>550</v>
      </c>
      <c r="N46" s="797"/>
      <c r="O46" s="797"/>
      <c r="P46" s="797"/>
      <c r="Q46" s="797"/>
      <c r="R46" s="797"/>
      <c r="S46" s="797"/>
      <c r="T46" s="797"/>
      <c r="U46" s="797"/>
      <c r="V46" s="797"/>
      <c r="W46" s="798">
        <v>12425.4</v>
      </c>
      <c r="X46" s="798"/>
      <c r="Y46" s="799"/>
    </row>
    <row r="47" spans="1:25" ht="14.25" customHeight="1">
      <c r="A47" s="573"/>
      <c r="B47" s="753">
        <v>3</v>
      </c>
      <c r="C47" s="275" t="s">
        <v>124</v>
      </c>
      <c r="D47" s="276"/>
      <c r="E47" s="276">
        <v>7</v>
      </c>
      <c r="F47" s="299">
        <v>16614.4</v>
      </c>
      <c r="G47" s="300">
        <v>17094.66</v>
      </c>
      <c r="H47" s="286" t="s">
        <v>125</v>
      </c>
      <c r="I47" s="286"/>
      <c r="J47" s="276">
        <v>7</v>
      </c>
      <c r="K47" s="300">
        <v>17393.2</v>
      </c>
      <c r="L47" s="311">
        <v>17847.5</v>
      </c>
      <c r="M47" s="796" t="s">
        <v>529</v>
      </c>
      <c r="N47" s="797"/>
      <c r="O47" s="797"/>
      <c r="P47" s="797"/>
      <c r="Q47" s="797"/>
      <c r="R47" s="797"/>
      <c r="S47" s="797"/>
      <c r="T47" s="797"/>
      <c r="U47" s="797"/>
      <c r="V47" s="797"/>
      <c r="W47" s="798">
        <v>6190</v>
      </c>
      <c r="X47" s="798"/>
      <c r="Y47" s="799"/>
    </row>
    <row r="48" spans="1:25" ht="13.5" customHeight="1">
      <c r="A48" s="573"/>
      <c r="B48" s="737"/>
      <c r="C48" s="280" t="s">
        <v>126</v>
      </c>
      <c r="D48" s="282"/>
      <c r="E48" s="282">
        <v>8</v>
      </c>
      <c r="F48" s="303">
        <v>17912.4</v>
      </c>
      <c r="G48" s="304">
        <v>18457.56</v>
      </c>
      <c r="H48" s="293" t="s">
        <v>127</v>
      </c>
      <c r="I48" s="293"/>
      <c r="J48" s="282">
        <v>8</v>
      </c>
      <c r="K48" s="304">
        <v>18691.2</v>
      </c>
      <c r="L48" s="312">
        <v>19236.36</v>
      </c>
      <c r="M48" s="796" t="s">
        <v>141</v>
      </c>
      <c r="N48" s="797"/>
      <c r="O48" s="797"/>
      <c r="P48" s="797"/>
      <c r="Q48" s="797"/>
      <c r="R48" s="797"/>
      <c r="S48" s="797"/>
      <c r="T48" s="797"/>
      <c r="U48" s="797"/>
      <c r="V48" s="797"/>
      <c r="W48" s="798">
        <v>17260</v>
      </c>
      <c r="X48" s="798"/>
      <c r="Y48" s="799"/>
    </row>
    <row r="49" spans="1:25" ht="13.5" customHeight="1" thickBot="1">
      <c r="A49" s="779"/>
      <c r="B49" s="738"/>
      <c r="C49" s="296" t="s">
        <v>128</v>
      </c>
      <c r="D49" s="290"/>
      <c r="E49" s="290">
        <v>9</v>
      </c>
      <c r="F49" s="305">
        <v>19041.66</v>
      </c>
      <c r="G49" s="306">
        <v>19794.5</v>
      </c>
      <c r="H49" s="297" t="s">
        <v>129</v>
      </c>
      <c r="I49" s="310"/>
      <c r="J49" s="290">
        <v>9</v>
      </c>
      <c r="K49" s="306">
        <v>19859.4</v>
      </c>
      <c r="L49" s="313">
        <v>20586.28</v>
      </c>
      <c r="M49" s="800" t="s">
        <v>142</v>
      </c>
      <c r="N49" s="801"/>
      <c r="O49" s="801"/>
      <c r="P49" s="801"/>
      <c r="Q49" s="801"/>
      <c r="R49" s="801"/>
      <c r="S49" s="801"/>
      <c r="T49" s="801"/>
      <c r="U49" s="801"/>
      <c r="V49" s="801"/>
      <c r="W49" s="802">
        <v>12180</v>
      </c>
      <c r="X49" s="802"/>
      <c r="Y49" s="803"/>
    </row>
    <row r="59" ht="12.75" customHeight="1"/>
    <row r="67" ht="12.75" customHeight="1"/>
    <row r="69" ht="12.75" customHeight="1"/>
    <row r="70" ht="12.75" customHeight="1"/>
    <row r="71" ht="12.75" customHeight="1"/>
    <row r="72" ht="12.75" customHeight="1"/>
    <row r="73" ht="13.5" customHeight="1"/>
    <row r="74" ht="13.5" customHeight="1"/>
    <row r="79" ht="12.75" customHeight="1"/>
    <row r="80" ht="12.75" customHeight="1"/>
    <row r="81" ht="12.75" customHeight="1"/>
    <row r="82" ht="12.75" customHeight="1"/>
    <row r="83" ht="12.75" customHeight="1"/>
    <row r="84" ht="13.5" customHeight="1"/>
    <row r="91" ht="12.75" customHeight="1"/>
    <row r="92" ht="13.5" customHeight="1"/>
    <row r="93" ht="12.75" customHeight="1"/>
    <row r="94" ht="13.5" customHeight="1"/>
  </sheetData>
  <sheetProtection/>
  <mergeCells count="91">
    <mergeCell ref="M47:V47"/>
    <mergeCell ref="W47:Y47"/>
    <mergeCell ref="M48:V48"/>
    <mergeCell ref="W48:Y48"/>
    <mergeCell ref="M49:V49"/>
    <mergeCell ref="W49:Y49"/>
    <mergeCell ref="A41:A49"/>
    <mergeCell ref="B41:B46"/>
    <mergeCell ref="M41:Y43"/>
    <mergeCell ref="M44:V44"/>
    <mergeCell ref="W44:Y44"/>
    <mergeCell ref="M45:V45"/>
    <mergeCell ref="W45:Y45"/>
    <mergeCell ref="M46:V46"/>
    <mergeCell ref="W46:Y46"/>
    <mergeCell ref="B47:B49"/>
    <mergeCell ref="Y31:Y39"/>
    <mergeCell ref="M32:M34"/>
    <mergeCell ref="W32:X32"/>
    <mergeCell ref="W33:X33"/>
    <mergeCell ref="W34:X34"/>
    <mergeCell ref="M35:Q36"/>
    <mergeCell ref="W35:X35"/>
    <mergeCell ref="W36:X36"/>
    <mergeCell ref="M37:M39"/>
    <mergeCell ref="S37:S39"/>
    <mergeCell ref="M29:Q31"/>
    <mergeCell ref="W29:X29"/>
    <mergeCell ref="W30:X30"/>
    <mergeCell ref="A31:A40"/>
    <mergeCell ref="B31:B36"/>
    <mergeCell ref="S31:S36"/>
    <mergeCell ref="W31:X31"/>
    <mergeCell ref="B37:B40"/>
    <mergeCell ref="W37:X37"/>
    <mergeCell ref="W38:X38"/>
    <mergeCell ref="B23:B26"/>
    <mergeCell ref="M23:Q25"/>
    <mergeCell ref="S23:S26"/>
    <mergeCell ref="W23:X23"/>
    <mergeCell ref="W24:X24"/>
    <mergeCell ref="W25:X25"/>
    <mergeCell ref="M26:M28"/>
    <mergeCell ref="W26:X26"/>
    <mergeCell ref="B27:B30"/>
    <mergeCell ref="S27:S30"/>
    <mergeCell ref="R19:R39"/>
    <mergeCell ref="S19:S22"/>
    <mergeCell ref="W19:X19"/>
    <mergeCell ref="W20:X20"/>
    <mergeCell ref="W21:X21"/>
    <mergeCell ref="W22:X22"/>
    <mergeCell ref="W27:X27"/>
    <mergeCell ref="W28:X28"/>
    <mergeCell ref="W39:X39"/>
    <mergeCell ref="Y13:Y30"/>
    <mergeCell ref="W14:X14"/>
    <mergeCell ref="B15:E18"/>
    <mergeCell ref="F15:F18"/>
    <mergeCell ref="G15:G18"/>
    <mergeCell ref="H15:J18"/>
    <mergeCell ref="K15:K18"/>
    <mergeCell ref="L15:L18"/>
    <mergeCell ref="W15:X15"/>
    <mergeCell ref="W16:X16"/>
    <mergeCell ref="A12:A30"/>
    <mergeCell ref="B12:B14"/>
    <mergeCell ref="M13:M18"/>
    <mergeCell ref="R13:R18"/>
    <mergeCell ref="S13:S18"/>
    <mergeCell ref="W13:X13"/>
    <mergeCell ref="W17:X17"/>
    <mergeCell ref="W18:X18"/>
    <mergeCell ref="B19:B22"/>
    <mergeCell ref="M19:M22"/>
    <mergeCell ref="Q8:Q12"/>
    <mergeCell ref="R8:R12"/>
    <mergeCell ref="S8:S12"/>
    <mergeCell ref="T8:V12"/>
    <mergeCell ref="W8:X12"/>
    <mergeCell ref="Y8:Y12"/>
    <mergeCell ref="I2:M2"/>
    <mergeCell ref="I3:M3"/>
    <mergeCell ref="I4:N4"/>
    <mergeCell ref="I5:N5"/>
    <mergeCell ref="A7:Y7"/>
    <mergeCell ref="A8:A11"/>
    <mergeCell ref="B8:B11"/>
    <mergeCell ref="C8:L11"/>
    <mergeCell ref="M8:M12"/>
    <mergeCell ref="N8:P12"/>
  </mergeCells>
  <hyperlinks>
    <hyperlink ref="I5" r:id="rId1" display="www.electrocabelsnab.ru"/>
  </hyperlinks>
  <printOptions/>
  <pageMargins left="0.3937007874015748" right="0.1968503937007874" top="0.3937007874015748" bottom="0" header="0" footer="0"/>
  <pageSetup fitToHeight="1" fitToWidth="1" horizontalDpi="600" verticalDpi="60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Юрий</cp:lastModifiedBy>
  <cp:lastPrinted>2012-09-24T11:28:47Z</cp:lastPrinted>
  <dcterms:created xsi:type="dcterms:W3CDTF">2011-05-13T07:10:45Z</dcterms:created>
  <dcterms:modified xsi:type="dcterms:W3CDTF">2013-12-25T12:36:48Z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